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431" windowWidth="14670" windowHeight="12585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<sst xmlns="http://schemas.openxmlformats.org/spreadsheetml/2006/main" count="198" uniqueCount="129">
  <si>
    <t>Metoda</t>
  </si>
  <si>
    <t>Počet pacientských testů/rok</t>
  </si>
  <si>
    <t>Kalibrace/rok (počet testů nutných pro kalibraci) dle doporučení výrobce</t>
  </si>
  <si>
    <t>Kontrola kvality/rok</t>
  </si>
  <si>
    <t>Počet testů celkem</t>
  </si>
  <si>
    <t>Počet balení/rok</t>
  </si>
  <si>
    <t>Cena/bal. s DPH</t>
  </si>
  <si>
    <t>Cena/bal. bez DPH</t>
  </si>
  <si>
    <t>Roční náklady bez DPH</t>
  </si>
  <si>
    <t>Roční náklady s DPH</t>
  </si>
  <si>
    <t xml:space="preserve">A L T  </t>
  </si>
  <si>
    <t xml:space="preserve">A S T  </t>
  </si>
  <si>
    <t xml:space="preserve">ALBUMIN </t>
  </si>
  <si>
    <t>AMS</t>
  </si>
  <si>
    <t xml:space="preserve">AMONIAK </t>
  </si>
  <si>
    <t xml:space="preserve">BILIRUBIN CELKOVÝ </t>
  </si>
  <si>
    <t>TOTAL PROTEIN</t>
  </si>
  <si>
    <t xml:space="preserve">SODÍK </t>
  </si>
  <si>
    <t xml:space="preserve">UREA </t>
  </si>
  <si>
    <t xml:space="preserve">VÁPNÍK CELKOVÝ </t>
  </si>
  <si>
    <t xml:space="preserve">LAKTÁTDEHYDROGENÁZA </t>
  </si>
  <si>
    <t xml:space="preserve">DRASLÍK </t>
  </si>
  <si>
    <t>ALP</t>
  </si>
  <si>
    <t xml:space="preserve">FOSFOR ANORGANICKÝ </t>
  </si>
  <si>
    <t>GMT</t>
  </si>
  <si>
    <t xml:space="preserve">GLUKÓZA </t>
  </si>
  <si>
    <t xml:space="preserve">CHLORIDY </t>
  </si>
  <si>
    <t>CK</t>
  </si>
  <si>
    <t xml:space="preserve">KREATININ </t>
  </si>
  <si>
    <t>LAKTÁT</t>
  </si>
  <si>
    <t>LIPÁZA</t>
  </si>
  <si>
    <t>BILIRUBIN NOVOROZENECKÝ</t>
  </si>
  <si>
    <t>BILIRUBIN KONJUGOVANÝ</t>
  </si>
  <si>
    <t>BÍLKOVINA KVANTITATIVNĚ (MOČ, MOZKOM. MOK, VÝPOTEK)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</si>
  <si>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</si>
  <si>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</si>
  <si>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</si>
  <si>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</si>
  <si>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</si>
  <si>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</si>
  <si>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VAZEBNÁ KAPACITA ŽELEZA</t>
  </si>
  <si>
    <t>ŽELEZO CELKOVÉ</t>
  </si>
  <si>
    <t>ALBUMIN v moči</t>
  </si>
  <si>
    <t>sTfR</t>
  </si>
  <si>
    <t>ETANOL pro klinické účely</t>
  </si>
  <si>
    <t>STANOVENÍ IgG</t>
  </si>
  <si>
    <t>STANOVENÍ IgA</t>
  </si>
  <si>
    <t>STANOVENÍ IgM</t>
  </si>
  <si>
    <t>STANOVENÍ TRANSFERINU</t>
  </si>
  <si>
    <t>STANOVENÍ  C - REAKTIVNÍHO PROTEINU</t>
  </si>
  <si>
    <t>RF</t>
  </si>
  <si>
    <t>ASLO</t>
  </si>
  <si>
    <t xml:space="preserve">TEOFYLIN </t>
  </si>
  <si>
    <t xml:space="preserve">DIGOXIN </t>
  </si>
  <si>
    <t>Free PSA</t>
  </si>
  <si>
    <t>TUMORMARKERY CA 19-9, CA 15-3, CA 125</t>
  </si>
  <si>
    <t xml:space="preserve">TROPONIN </t>
  </si>
  <si>
    <t xml:space="preserve">CEA </t>
  </si>
  <si>
    <t xml:space="preserve">HOMOCYSTEIN </t>
  </si>
  <si>
    <t>Vitamín D</t>
  </si>
  <si>
    <t>CYSTATIN C</t>
  </si>
  <si>
    <t>IgE</t>
  </si>
  <si>
    <t>B2 - MIKROGLOBULIN</t>
  </si>
  <si>
    <t>FOLÁTY</t>
  </si>
  <si>
    <t>FSH</t>
  </si>
  <si>
    <t>KORTISOL</t>
  </si>
  <si>
    <t>LH</t>
  </si>
  <si>
    <t xml:space="preserve">MYOGLOBIN </t>
  </si>
  <si>
    <t>C-PEPTID</t>
  </si>
  <si>
    <t>ESTRADIOL</t>
  </si>
  <si>
    <t>FERRITIN</t>
  </si>
  <si>
    <t>HCG</t>
  </si>
  <si>
    <t>PARATHORMON</t>
  </si>
  <si>
    <t>PROLAKTIN</t>
  </si>
  <si>
    <t>FT4</t>
  </si>
  <si>
    <t>TSH</t>
  </si>
  <si>
    <t>VITAMIN B12</t>
  </si>
  <si>
    <t>AFP</t>
  </si>
  <si>
    <t>AbTPO</t>
  </si>
  <si>
    <t>PSA</t>
  </si>
  <si>
    <t>ABTg</t>
  </si>
  <si>
    <t>FT3</t>
  </si>
  <si>
    <t>Náklady celkem na 6 let bez DPH</t>
  </si>
  <si>
    <t>Náklady celkem na 6 let s DPH</t>
  </si>
  <si>
    <t>Náklady na reagencie celkem</t>
  </si>
  <si>
    <t>Název</t>
  </si>
  <si>
    <t>Obsah balení</t>
  </si>
  <si>
    <t>Náklady na kalibrátory, kontroly, spotřební roztoky a materiál celkem</t>
  </si>
  <si>
    <t>Kalibrátory, kontroly, spotřební materiál a roztoky (doplní dodavatel). Potřebný počet řádků je dovoleno přidat</t>
  </si>
  <si>
    <t>Přístroj A (biochemie) + přístroj B (imunochemie)</t>
  </si>
  <si>
    <t>Náklady na kalibrátory, kontroly, spotřební roztoky a materiál celkem (přístroj A, přístroj B)</t>
  </si>
  <si>
    <t>Přístroj C (analyzátor krevních plynů - OKB)</t>
  </si>
  <si>
    <t>Přístroj D (analyzátor krevních plynů - ARO)</t>
  </si>
  <si>
    <t>Celkové náklady (přístroje A, B, C, D</t>
  </si>
  <si>
    <t xml:space="preserve"> </t>
  </si>
  <si>
    <t>Hodnocený parametr</t>
  </si>
  <si>
    <t>ANO/NE</t>
  </si>
  <si>
    <t>Zde uveďte odkaz na dokument a číslo stránky nebo stránek nabídky, kde lze splnění kritéria najít (katalogové listy apod.)</t>
  </si>
  <si>
    <t>technologie bez preanalytické alikvotace, s transportem jednotlivých primárních zkumavek v nosičích (nikoli ve stojanech)</t>
  </si>
  <si>
    <t>technologie s bezúdržbovými ISE s jejich automatickou kalibrací a možnost naprogramování a spuštění automatické údržby analyzátorů v požadovaný čas bez manuálního zásahu</t>
  </si>
  <si>
    <t>technologie s možností chlazeného skladování frekventních kalibračních a kontrolních materiálů na palubě systému</t>
  </si>
  <si>
    <t>analyzátory (přístroje A a B) budou na sobě funkčně nezávislé tak, aby při odstávce/údržbě jednoho systému nebyl narušen chod ostatních</t>
  </si>
  <si>
    <t>Kontinuální doplňování reagencií, spotřebních roztoků a spotřebního materiálu bez nutnosti zastavení či přerušení chodu (u přístrojů A a B)</t>
  </si>
  <si>
    <t>Katalogové číslo spotřeb. materiálu</t>
  </si>
  <si>
    <t>1. Nadlimitní veřejná zakázka</t>
  </si>
  <si>
    <t>P/016/INV/2018</t>
  </si>
  <si>
    <t>Název VZ:</t>
  </si>
  <si>
    <t xml:space="preserve"> Dodávky diagnostických testů včetně výpůjčky biochemického a imunochemického analytického systému</t>
  </si>
  <si>
    <t>2. Základní identifikační údaje</t>
  </si>
  <si>
    <t>2.1. Zadavatel</t>
  </si>
  <si>
    <t>Název:</t>
  </si>
  <si>
    <t>Sídlo:</t>
  </si>
  <si>
    <t>Telefon:</t>
  </si>
  <si>
    <t>IČ:</t>
  </si>
  <si>
    <t>DIČ:</t>
  </si>
  <si>
    <t>Osoba oprávněná jednat jménem zadavatele.</t>
  </si>
  <si>
    <t>e-mail:</t>
  </si>
  <si>
    <t>2.2. Účastník</t>
  </si>
  <si>
    <t>Sídlo/místo podnikání:</t>
  </si>
  <si>
    <t xml:space="preserve">Spisová značka v obchodním rejstříku: </t>
  </si>
  <si>
    <t>Osoba oprávněná jednat jménem účastníka:</t>
  </si>
  <si>
    <t>Kontaktní osoba:</t>
  </si>
  <si>
    <t>3. NABÍDKOVÁ CENA</t>
  </si>
  <si>
    <t>4. TABULKA PRO HODNOCENÍ KVALITATIVNÍCH POŽADAVKŮ</t>
  </si>
  <si>
    <t>5. Oprávněná osoba za účastníka jednat</t>
  </si>
  <si>
    <t>Podpis oprávněné osoby:</t>
  </si>
  <si>
    <t>Titul, jméno, příjmení:</t>
  </si>
  <si>
    <t>Funkce:</t>
  </si>
  <si>
    <t>Příloha č. 2 ZD - KRYCÍ LIST NABÍDKY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</si>
</sst>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9" borderId="10" xfId="0" applyFont="1" applyFill="1" applyBorder="1" applyAlignment="1">
      <alignment/>
    </xf>
    <xf numFmtId="4" fontId="2" fillId="9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19" borderId="12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wrapText="1"/>
      <protection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46" applyFont="1" applyFill="1" applyBorder="1" applyAlignment="1">
      <alignment wrapText="1"/>
      <protection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 quotePrefix="1">
      <alignment/>
    </xf>
    <xf numFmtId="3" fontId="0" fillId="4" borderId="11" xfId="0" applyNumberFormat="1" applyFill="1" applyBorder="1" applyAlignment="1">
      <alignment horizontal="right"/>
    </xf>
    <xf numFmtId="0" fontId="0" fillId="4" borderId="10" xfId="0" applyFont="1" applyFill="1" applyBorder="1" applyAlignment="1" quotePrefix="1">
      <alignment/>
    </xf>
    <xf numFmtId="3" fontId="0" fillId="4" borderId="10" xfId="0" applyNumberForma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4" borderId="11" xfId="0" applyNumberFormat="1" applyFont="1" applyFill="1" applyBorder="1" applyAlignment="1">
      <alignment/>
    </xf>
    <xf numFmtId="0" fontId="21" fillId="4" borderId="11" xfId="0" applyFont="1" applyFill="1" applyBorder="1" applyAlignment="1" quotePrefix="1">
      <alignment/>
    </xf>
    <xf numFmtId="3" fontId="21" fillId="4" borderId="11" xfId="0" applyNumberFormat="1" applyFont="1" applyFill="1" applyBorder="1" applyAlignment="1">
      <alignment horizontal="right"/>
    </xf>
    <xf numFmtId="0" fontId="2" fillId="7" borderId="17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4" fontId="2" fillId="7" borderId="18" xfId="0" applyNumberFormat="1" applyFont="1" applyFill="1" applyBorder="1" applyAlignment="1">
      <alignment/>
    </xf>
    <xf numFmtId="4" fontId="2" fillId="7" borderId="19" xfId="0" applyNumberFormat="1" applyFont="1" applyFill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19" borderId="10" xfId="0" applyFill="1" applyBorder="1" applyAlignment="1">
      <alignment horizontal="left" wrapText="1"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19" borderId="21" xfId="0" applyFont="1" applyFill="1" applyBorder="1" applyAlignment="1">
      <alignment horizontal="center"/>
    </xf>
    <xf numFmtId="0" fontId="23" fillId="19" borderId="22" xfId="0" applyFont="1" applyFill="1" applyBorder="1" applyAlignment="1">
      <alignment horizontal="center"/>
    </xf>
    <xf numFmtId="0" fontId="23" fillId="19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4" fontId="2" fillId="4" borderId="27" xfId="0" applyNumberFormat="1" applyFont="1" applyFill="1" applyBorder="1" applyAlignment="1">
      <alignment/>
    </xf>
    <xf numFmtId="0" fontId="3" fillId="19" borderId="28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19" borderId="31" xfId="0" applyFont="1" applyFill="1" applyBorder="1" applyAlignment="1">
      <alignment horizontal="center" wrapText="1" shrinkToFit="1"/>
    </xf>
    <xf numFmtId="0" fontId="2" fillId="25" borderId="32" xfId="0" applyFont="1" applyFill="1" applyBorder="1" applyAlignment="1">
      <alignment horizontal="left" vertical="center"/>
    </xf>
    <xf numFmtId="0" fontId="2" fillId="25" borderId="33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85" zoomScaleNormal="85" zoomScalePageLayoutView="0" workbookViewId="0" topLeftCell="B1">
      <selection activeCell="M132" sqref="M132"/>
    </sheetView>
  </sheetViews>
  <sheetFormatPr defaultColWidth="9.140625" defaultRowHeight="12.75"/>
  <cols>
    <col min="1" max="1" width="57.8515625" style="0" customWidth="1"/>
    <col min="2" max="2" width="12.57421875" style="0" customWidth="1"/>
    <col min="3" max="3" width="16.7109375" style="0" customWidth="1"/>
    <col min="5" max="5" width="10.57421875" style="0" customWidth="1"/>
    <col min="6" max="6" width="14.7109375" style="0" customWidth="1"/>
    <col min="7" max="7" width="20.00390625" style="0" customWidth="1"/>
    <col min="8" max="8" width="17.00390625" style="0" customWidth="1"/>
    <col min="9" max="9" width="16.00390625" style="0" customWidth="1"/>
    <col min="10" max="10" width="15.421875" style="0" customWidth="1"/>
    <col min="11" max="11" width="13.57421875" style="0" customWidth="1"/>
    <col min="12" max="12" width="13.8515625" style="0" customWidth="1"/>
    <col min="13" max="13" width="11.7109375" style="0" customWidth="1"/>
  </cols>
  <sheetData>
    <row r="1" spans="1:7" ht="12.75">
      <c r="A1" s="58" t="s">
        <v>128</v>
      </c>
      <c r="B1" s="58"/>
      <c r="C1" s="58"/>
      <c r="D1" s="58"/>
      <c r="E1" s="58"/>
      <c r="F1" s="58"/>
      <c r="G1" s="58"/>
    </row>
    <row r="2" spans="1:7" ht="15">
      <c r="A2" s="71" t="s">
        <v>104</v>
      </c>
      <c r="B2" s="71"/>
      <c r="C2" s="71"/>
      <c r="D2" s="71"/>
      <c r="E2" s="71"/>
      <c r="F2" s="71"/>
      <c r="G2" s="71"/>
    </row>
    <row r="3" spans="1:7" ht="15">
      <c r="A3" s="72" t="s">
        <v>105</v>
      </c>
      <c r="B3" s="72"/>
      <c r="C3" s="72"/>
      <c r="D3" s="72"/>
      <c r="E3" s="72"/>
      <c r="F3" s="72"/>
      <c r="G3" s="72"/>
    </row>
    <row r="4" spans="1:7" s="13" customFormat="1" ht="30" customHeight="1">
      <c r="A4" s="47" t="s">
        <v>106</v>
      </c>
      <c r="B4" s="73" t="s">
        <v>107</v>
      </c>
      <c r="C4" s="74"/>
      <c r="D4" s="74"/>
      <c r="E4" s="74"/>
      <c r="F4" s="74"/>
      <c r="G4" s="75"/>
    </row>
    <row r="5" spans="1:7" ht="15">
      <c r="A5" s="71" t="s">
        <v>108</v>
      </c>
      <c r="B5" s="71"/>
      <c r="C5" s="71"/>
      <c r="D5" s="71"/>
      <c r="E5" s="71"/>
      <c r="F5" s="71"/>
      <c r="G5" s="71"/>
    </row>
    <row r="6" spans="1:7" ht="12.75">
      <c r="A6" s="48" t="s">
        <v>109</v>
      </c>
      <c r="B6" s="58"/>
      <c r="C6" s="58"/>
      <c r="D6" s="58"/>
      <c r="E6" s="58"/>
      <c r="F6" s="58"/>
      <c r="G6" s="58"/>
    </row>
    <row r="7" spans="1:7" ht="12.75">
      <c r="A7" s="49" t="s">
        <v>110</v>
      </c>
      <c r="B7" s="58"/>
      <c r="C7" s="58"/>
      <c r="D7" s="58"/>
      <c r="E7" s="58"/>
      <c r="F7" s="58"/>
      <c r="G7" s="58"/>
    </row>
    <row r="8" spans="1:7" ht="12.75">
      <c r="A8" s="49" t="s">
        <v>111</v>
      </c>
      <c r="B8" s="58"/>
      <c r="C8" s="58"/>
      <c r="D8" s="58"/>
      <c r="E8" s="58"/>
      <c r="F8" s="58"/>
      <c r="G8" s="58"/>
    </row>
    <row r="9" spans="1:7" ht="12.75">
      <c r="A9" s="49" t="s">
        <v>112</v>
      </c>
      <c r="B9" s="58"/>
      <c r="C9" s="58"/>
      <c r="D9" s="58"/>
      <c r="E9" s="58"/>
      <c r="F9" s="58"/>
      <c r="G9" s="58"/>
    </row>
    <row r="10" spans="1:7" ht="12.75">
      <c r="A10" s="49" t="s">
        <v>113</v>
      </c>
      <c r="B10" s="58"/>
      <c r="C10" s="58"/>
      <c r="D10" s="58"/>
      <c r="E10" s="58"/>
      <c r="F10" s="58"/>
      <c r="G10" s="58"/>
    </row>
    <row r="11" spans="1:7" ht="12.75">
      <c r="A11" s="49" t="s">
        <v>114</v>
      </c>
      <c r="B11" s="58"/>
      <c r="C11" s="58"/>
      <c r="D11" s="58"/>
      <c r="E11" s="58"/>
      <c r="F11" s="58"/>
      <c r="G11" s="58"/>
    </row>
    <row r="12" spans="1:7" ht="26.25" customHeight="1">
      <c r="A12" s="50" t="s">
        <v>115</v>
      </c>
      <c r="B12" s="58"/>
      <c r="C12" s="58"/>
      <c r="D12" s="58"/>
      <c r="E12" s="58"/>
      <c r="F12" s="58"/>
      <c r="G12" s="58"/>
    </row>
    <row r="13" spans="1:7" ht="12.75">
      <c r="A13" s="50" t="s">
        <v>112</v>
      </c>
      <c r="B13" s="58"/>
      <c r="C13" s="58"/>
      <c r="D13" s="58"/>
      <c r="E13" s="58"/>
      <c r="F13" s="58"/>
      <c r="G13" s="58"/>
    </row>
    <row r="14" spans="1:7" ht="12.75">
      <c r="A14" s="50" t="s">
        <v>116</v>
      </c>
      <c r="B14" s="58"/>
      <c r="C14" s="58"/>
      <c r="D14" s="58"/>
      <c r="E14" s="58"/>
      <c r="F14" s="58"/>
      <c r="G14" s="58"/>
    </row>
    <row r="15" spans="1:7" ht="12.75">
      <c r="A15" s="51" t="s">
        <v>117</v>
      </c>
      <c r="B15" s="58"/>
      <c r="C15" s="58"/>
      <c r="D15" s="58"/>
      <c r="E15" s="58"/>
      <c r="F15" s="58"/>
      <c r="G15" s="58"/>
    </row>
    <row r="16" spans="1:7" ht="12.75">
      <c r="A16" s="49" t="s">
        <v>110</v>
      </c>
      <c r="B16" s="58"/>
      <c r="C16" s="58"/>
      <c r="D16" s="58"/>
      <c r="E16" s="58"/>
      <c r="F16" s="58"/>
      <c r="G16" s="58"/>
    </row>
    <row r="17" spans="1:7" ht="12.75">
      <c r="A17" s="49" t="s">
        <v>118</v>
      </c>
      <c r="B17" s="58"/>
      <c r="C17" s="58"/>
      <c r="D17" s="58"/>
      <c r="E17" s="58"/>
      <c r="F17" s="58"/>
      <c r="G17" s="58"/>
    </row>
    <row r="18" spans="1:7" ht="12.75">
      <c r="A18" s="49" t="s">
        <v>112</v>
      </c>
      <c r="B18" s="58"/>
      <c r="C18" s="58"/>
      <c r="D18" s="58"/>
      <c r="E18" s="58"/>
      <c r="F18" s="58"/>
      <c r="G18" s="58"/>
    </row>
    <row r="19" spans="1:7" ht="12.75">
      <c r="A19" s="49" t="s">
        <v>116</v>
      </c>
      <c r="B19" s="58"/>
      <c r="C19" s="58"/>
      <c r="D19" s="58"/>
      <c r="E19" s="58"/>
      <c r="F19" s="58"/>
      <c r="G19" s="58"/>
    </row>
    <row r="20" spans="1:7" ht="12.75">
      <c r="A20" s="49" t="s">
        <v>113</v>
      </c>
      <c r="B20" s="58"/>
      <c r="C20" s="58"/>
      <c r="D20" s="58"/>
      <c r="E20" s="58"/>
      <c r="F20" s="58"/>
      <c r="G20" s="58"/>
    </row>
    <row r="21" spans="1:7" ht="12.75">
      <c r="A21" s="49" t="s">
        <v>114</v>
      </c>
      <c r="B21" s="58"/>
      <c r="C21" s="58"/>
      <c r="D21" s="58"/>
      <c r="E21" s="58"/>
      <c r="F21" s="58"/>
      <c r="G21" s="58"/>
    </row>
    <row r="22" spans="1:7" ht="26.25" customHeight="1">
      <c r="A22" s="50" t="s">
        <v>119</v>
      </c>
      <c r="B22" s="58"/>
      <c r="C22" s="58"/>
      <c r="D22" s="58"/>
      <c r="E22" s="58"/>
      <c r="F22" s="58"/>
      <c r="G22" s="58"/>
    </row>
    <row r="23" spans="1:7" ht="12.75">
      <c r="A23" s="50" t="s">
        <v>120</v>
      </c>
      <c r="B23" s="58"/>
      <c r="C23" s="58"/>
      <c r="D23" s="58"/>
      <c r="E23" s="58"/>
      <c r="F23" s="58"/>
      <c r="G23" s="58"/>
    </row>
    <row r="24" spans="1:7" ht="12.75">
      <c r="A24" s="50" t="s">
        <v>121</v>
      </c>
      <c r="B24" s="46"/>
      <c r="C24" s="46"/>
      <c r="D24" s="46"/>
      <c r="E24" s="46"/>
      <c r="F24" s="46"/>
      <c r="G24" s="46"/>
    </row>
    <row r="25" spans="1:7" ht="12.75">
      <c r="A25" s="50" t="s">
        <v>112</v>
      </c>
      <c r="B25" s="58"/>
      <c r="C25" s="58"/>
      <c r="D25" s="58"/>
      <c r="E25" s="58"/>
      <c r="F25" s="58"/>
      <c r="G25" s="58"/>
    </row>
    <row r="26" spans="1:7" ht="12.75">
      <c r="A26" s="50" t="s">
        <v>116</v>
      </c>
      <c r="B26" s="58"/>
      <c r="C26" s="58"/>
      <c r="D26" s="58"/>
      <c r="E26" s="58"/>
      <c r="F26" s="58"/>
      <c r="G26" s="58"/>
    </row>
    <row r="27" spans="1:7" s="52" customFormat="1" ht="15" customHeight="1" thickBot="1">
      <c r="A27" s="87" t="s">
        <v>122</v>
      </c>
      <c r="B27" s="87"/>
      <c r="C27" s="87"/>
      <c r="D27" s="87"/>
      <c r="E27" s="87"/>
      <c r="F27" s="87"/>
      <c r="G27" s="87"/>
    </row>
    <row r="28" spans="1:13" ht="13.5" thickBot="1">
      <c r="A28" s="88" t="s">
        <v>89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13" s="1" customFormat="1" ht="68.25" thickBot="1">
      <c r="A29" s="83" t="s">
        <v>0</v>
      </c>
      <c r="B29" s="83" t="s">
        <v>1</v>
      </c>
      <c r="C29" s="83" t="s">
        <v>2</v>
      </c>
      <c r="D29" s="83" t="s">
        <v>3</v>
      </c>
      <c r="E29" s="83" t="s">
        <v>4</v>
      </c>
      <c r="F29" s="83" t="s">
        <v>5</v>
      </c>
      <c r="G29" s="83" t="s">
        <v>7</v>
      </c>
      <c r="H29" s="83" t="s">
        <v>6</v>
      </c>
      <c r="I29" s="83" t="s">
        <v>8</v>
      </c>
      <c r="J29" s="83" t="s">
        <v>9</v>
      </c>
      <c r="K29" s="83" t="s">
        <v>82</v>
      </c>
      <c r="L29" s="83" t="s">
        <v>83</v>
      </c>
      <c r="M29" s="85" t="s">
        <v>103</v>
      </c>
    </row>
    <row r="30" spans="1:13" ht="13.5" thickTop="1">
      <c r="A30" s="25" t="s">
        <v>10</v>
      </c>
      <c r="B30" s="26">
        <v>38504</v>
      </c>
      <c r="C30" s="10"/>
      <c r="D30" s="31">
        <v>730</v>
      </c>
      <c r="E30" s="32">
        <f>SUM(B30:D30)</f>
        <v>39234</v>
      </c>
      <c r="F30" s="10"/>
      <c r="G30" s="10"/>
      <c r="H30" s="34">
        <f>G30*1.21</f>
        <v>0</v>
      </c>
      <c r="I30" s="34">
        <f>G30*F30</f>
        <v>0</v>
      </c>
      <c r="J30" s="34">
        <f>I30*1.21</f>
        <v>0</v>
      </c>
      <c r="K30" s="34">
        <f>I30*6</f>
        <v>0</v>
      </c>
      <c r="L30" s="34">
        <f>J30*6</f>
        <v>0</v>
      </c>
      <c r="M30" s="56"/>
    </row>
    <row r="31" spans="1:13" ht="12.75">
      <c r="A31" s="27" t="s">
        <v>11</v>
      </c>
      <c r="B31" s="28">
        <v>22226</v>
      </c>
      <c r="C31" s="9"/>
      <c r="D31" s="31">
        <v>730</v>
      </c>
      <c r="E31" s="33">
        <f aca="true" t="shared" si="0" ref="E31:E94">SUM(B31:D31)</f>
        <v>22956</v>
      </c>
      <c r="F31" s="3"/>
      <c r="G31" s="3"/>
      <c r="H31" s="35">
        <f aca="true" t="shared" si="1" ref="H31:H94">G31*1.21</f>
        <v>0</v>
      </c>
      <c r="I31" s="35">
        <f aca="true" t="shared" si="2" ref="I31:I94">G31*F31</f>
        <v>0</v>
      </c>
      <c r="J31" s="35">
        <f aca="true" t="shared" si="3" ref="J31:J94">I31*1.21</f>
        <v>0</v>
      </c>
      <c r="K31" s="35">
        <f aca="true" t="shared" si="4" ref="K31:K94">I31*6</f>
        <v>0</v>
      </c>
      <c r="L31" s="35">
        <f aca="true" t="shared" si="5" ref="L31:L94">J31*6</f>
        <v>0</v>
      </c>
      <c r="M31" s="56"/>
    </row>
    <row r="32" spans="1:13" ht="12.75">
      <c r="A32" s="27" t="s">
        <v>12</v>
      </c>
      <c r="B32" s="28">
        <v>3190</v>
      </c>
      <c r="C32" s="9"/>
      <c r="D32" s="31">
        <v>730</v>
      </c>
      <c r="E32" s="33">
        <f t="shared" si="0"/>
        <v>3920</v>
      </c>
      <c r="F32" s="3"/>
      <c r="G32" s="3"/>
      <c r="H32" s="35">
        <f t="shared" si="1"/>
        <v>0</v>
      </c>
      <c r="I32" s="35">
        <f t="shared" si="2"/>
        <v>0</v>
      </c>
      <c r="J32" s="35">
        <f t="shared" si="3"/>
        <v>0</v>
      </c>
      <c r="K32" s="35">
        <f t="shared" si="4"/>
        <v>0</v>
      </c>
      <c r="L32" s="35">
        <f t="shared" si="5"/>
        <v>0</v>
      </c>
      <c r="M32" s="56"/>
    </row>
    <row r="33" spans="1:13" ht="12.75">
      <c r="A33" s="27" t="s">
        <v>13</v>
      </c>
      <c r="B33" s="28">
        <v>9926</v>
      </c>
      <c r="C33" s="9"/>
      <c r="D33" s="31">
        <v>730</v>
      </c>
      <c r="E33" s="33">
        <f t="shared" si="0"/>
        <v>10656</v>
      </c>
      <c r="F33" s="3"/>
      <c r="G33" s="3"/>
      <c r="H33" s="35">
        <f t="shared" si="1"/>
        <v>0</v>
      </c>
      <c r="I33" s="35">
        <f t="shared" si="2"/>
        <v>0</v>
      </c>
      <c r="J33" s="35">
        <f t="shared" si="3"/>
        <v>0</v>
      </c>
      <c r="K33" s="35">
        <f t="shared" si="4"/>
        <v>0</v>
      </c>
      <c r="L33" s="35">
        <f t="shared" si="5"/>
        <v>0</v>
      </c>
      <c r="M33" s="56"/>
    </row>
    <row r="34" spans="1:13" ht="12.75">
      <c r="A34" s="27" t="s">
        <v>14</v>
      </c>
      <c r="B34" s="28">
        <v>131</v>
      </c>
      <c r="C34" s="9"/>
      <c r="D34" s="31">
        <v>150</v>
      </c>
      <c r="E34" s="33">
        <f t="shared" si="0"/>
        <v>281</v>
      </c>
      <c r="F34" s="3"/>
      <c r="G34" s="3"/>
      <c r="H34" s="35">
        <f t="shared" si="1"/>
        <v>0</v>
      </c>
      <c r="I34" s="35">
        <f t="shared" si="2"/>
        <v>0</v>
      </c>
      <c r="J34" s="35">
        <f t="shared" si="3"/>
        <v>0</v>
      </c>
      <c r="K34" s="35">
        <f t="shared" si="4"/>
        <v>0</v>
      </c>
      <c r="L34" s="35">
        <f t="shared" si="5"/>
        <v>0</v>
      </c>
      <c r="M34" s="56"/>
    </row>
    <row r="35" spans="1:13" ht="12.75">
      <c r="A35" s="27" t="s">
        <v>15</v>
      </c>
      <c r="B35" s="28">
        <v>37041</v>
      </c>
      <c r="C35" s="9"/>
      <c r="D35" s="31">
        <v>730</v>
      </c>
      <c r="E35" s="33">
        <f t="shared" si="0"/>
        <v>37771</v>
      </c>
      <c r="F35" s="3"/>
      <c r="G35" s="3"/>
      <c r="H35" s="35">
        <f t="shared" si="1"/>
        <v>0</v>
      </c>
      <c r="I35" s="35">
        <f t="shared" si="2"/>
        <v>0</v>
      </c>
      <c r="J35" s="35">
        <f t="shared" si="3"/>
        <v>0</v>
      </c>
      <c r="K35" s="35">
        <f t="shared" si="4"/>
        <v>0</v>
      </c>
      <c r="L35" s="35">
        <f t="shared" si="5"/>
        <v>0</v>
      </c>
      <c r="M35" s="56"/>
    </row>
    <row r="36" spans="1:13" ht="12.75">
      <c r="A36" s="29" t="s">
        <v>16</v>
      </c>
      <c r="B36" s="28">
        <v>3796</v>
      </c>
      <c r="C36" s="9"/>
      <c r="D36" s="31">
        <v>730</v>
      </c>
      <c r="E36" s="33">
        <f t="shared" si="0"/>
        <v>4526</v>
      </c>
      <c r="F36" s="3"/>
      <c r="G36" s="3"/>
      <c r="H36" s="35">
        <f t="shared" si="1"/>
        <v>0</v>
      </c>
      <c r="I36" s="35">
        <f t="shared" si="2"/>
        <v>0</v>
      </c>
      <c r="J36" s="35">
        <f t="shared" si="3"/>
        <v>0</v>
      </c>
      <c r="K36" s="35">
        <f t="shared" si="4"/>
        <v>0</v>
      </c>
      <c r="L36" s="35">
        <f t="shared" si="5"/>
        <v>0</v>
      </c>
      <c r="M36" s="56"/>
    </row>
    <row r="37" spans="1:13" ht="12.75">
      <c r="A37" s="27" t="s">
        <v>17</v>
      </c>
      <c r="B37" s="28">
        <v>47300</v>
      </c>
      <c r="C37" s="9"/>
      <c r="D37" s="31">
        <v>730</v>
      </c>
      <c r="E37" s="33">
        <f t="shared" si="0"/>
        <v>48030</v>
      </c>
      <c r="F37" s="3"/>
      <c r="G37" s="3"/>
      <c r="H37" s="35">
        <f t="shared" si="1"/>
        <v>0</v>
      </c>
      <c r="I37" s="35">
        <f t="shared" si="2"/>
        <v>0</v>
      </c>
      <c r="J37" s="35">
        <f t="shared" si="3"/>
        <v>0</v>
      </c>
      <c r="K37" s="35">
        <f t="shared" si="4"/>
        <v>0</v>
      </c>
      <c r="L37" s="35">
        <f t="shared" si="5"/>
        <v>0</v>
      </c>
      <c r="M37" s="56"/>
    </row>
    <row r="38" spans="1:13" ht="12.75">
      <c r="A38" s="27" t="s">
        <v>18</v>
      </c>
      <c r="B38" s="28">
        <v>48053</v>
      </c>
      <c r="C38" s="9"/>
      <c r="D38" s="31">
        <v>730</v>
      </c>
      <c r="E38" s="33">
        <f t="shared" si="0"/>
        <v>48783</v>
      </c>
      <c r="F38" s="3"/>
      <c r="G38" s="3"/>
      <c r="H38" s="35">
        <f t="shared" si="1"/>
        <v>0</v>
      </c>
      <c r="I38" s="35">
        <f t="shared" si="2"/>
        <v>0</v>
      </c>
      <c r="J38" s="35">
        <f t="shared" si="3"/>
        <v>0</v>
      </c>
      <c r="K38" s="35">
        <f t="shared" si="4"/>
        <v>0</v>
      </c>
      <c r="L38" s="35">
        <f t="shared" si="5"/>
        <v>0</v>
      </c>
      <c r="M38" s="56"/>
    </row>
    <row r="39" spans="1:13" ht="12.75">
      <c r="A39" s="27" t="s">
        <v>19</v>
      </c>
      <c r="B39" s="28">
        <v>6600</v>
      </c>
      <c r="C39" s="9"/>
      <c r="D39" s="31">
        <v>730</v>
      </c>
      <c r="E39" s="33">
        <f t="shared" si="0"/>
        <v>7330</v>
      </c>
      <c r="F39" s="3"/>
      <c r="G39" s="3"/>
      <c r="H39" s="35">
        <f t="shared" si="1"/>
        <v>0</v>
      </c>
      <c r="I39" s="35">
        <f t="shared" si="2"/>
        <v>0</v>
      </c>
      <c r="J39" s="35">
        <f t="shared" si="3"/>
        <v>0</v>
      </c>
      <c r="K39" s="35">
        <f t="shared" si="4"/>
        <v>0</v>
      </c>
      <c r="L39" s="35">
        <f t="shared" si="5"/>
        <v>0</v>
      </c>
      <c r="M39" s="56"/>
    </row>
    <row r="40" spans="1:13" ht="12.75">
      <c r="A40" s="27" t="s">
        <v>20</v>
      </c>
      <c r="B40" s="28">
        <v>1806</v>
      </c>
      <c r="C40" s="9"/>
      <c r="D40" s="31">
        <v>730</v>
      </c>
      <c r="E40" s="33">
        <f t="shared" si="0"/>
        <v>2536</v>
      </c>
      <c r="F40" s="3"/>
      <c r="G40" s="3"/>
      <c r="H40" s="35">
        <f t="shared" si="1"/>
        <v>0</v>
      </c>
      <c r="I40" s="35">
        <f t="shared" si="2"/>
        <v>0</v>
      </c>
      <c r="J40" s="35">
        <f t="shared" si="3"/>
        <v>0</v>
      </c>
      <c r="K40" s="35">
        <f t="shared" si="4"/>
        <v>0</v>
      </c>
      <c r="L40" s="35">
        <f t="shared" si="5"/>
        <v>0</v>
      </c>
      <c r="M40" s="56"/>
    </row>
    <row r="41" spans="1:13" ht="12.75">
      <c r="A41" s="27" t="s">
        <v>21</v>
      </c>
      <c r="B41" s="28">
        <v>48400</v>
      </c>
      <c r="C41" s="9"/>
      <c r="D41" s="31">
        <v>730</v>
      </c>
      <c r="E41" s="33">
        <f t="shared" si="0"/>
        <v>49130</v>
      </c>
      <c r="F41" s="3"/>
      <c r="G41" s="3"/>
      <c r="H41" s="35">
        <f t="shared" si="1"/>
        <v>0</v>
      </c>
      <c r="I41" s="35">
        <f t="shared" si="2"/>
        <v>0</v>
      </c>
      <c r="J41" s="35">
        <f t="shared" si="3"/>
        <v>0</v>
      </c>
      <c r="K41" s="35">
        <f t="shared" si="4"/>
        <v>0</v>
      </c>
      <c r="L41" s="35">
        <f t="shared" si="5"/>
        <v>0</v>
      </c>
      <c r="M41" s="56"/>
    </row>
    <row r="42" spans="1:13" ht="12.75">
      <c r="A42" s="29" t="s">
        <v>22</v>
      </c>
      <c r="B42" s="28">
        <v>21907</v>
      </c>
      <c r="C42" s="9"/>
      <c r="D42" s="31">
        <v>730</v>
      </c>
      <c r="E42" s="33">
        <f t="shared" si="0"/>
        <v>22637</v>
      </c>
      <c r="F42" s="3"/>
      <c r="G42" s="3"/>
      <c r="H42" s="35">
        <f t="shared" si="1"/>
        <v>0</v>
      </c>
      <c r="I42" s="35">
        <f t="shared" si="2"/>
        <v>0</v>
      </c>
      <c r="J42" s="35">
        <f t="shared" si="3"/>
        <v>0</v>
      </c>
      <c r="K42" s="35">
        <f t="shared" si="4"/>
        <v>0</v>
      </c>
      <c r="L42" s="35">
        <f t="shared" si="5"/>
        <v>0</v>
      </c>
      <c r="M42" s="56"/>
    </row>
    <row r="43" spans="1:13" ht="12.75">
      <c r="A43" s="27" t="s">
        <v>23</v>
      </c>
      <c r="B43" s="28">
        <v>4439</v>
      </c>
      <c r="C43" s="9"/>
      <c r="D43" s="31">
        <v>730</v>
      </c>
      <c r="E43" s="33">
        <f t="shared" si="0"/>
        <v>5169</v>
      </c>
      <c r="F43" s="3"/>
      <c r="G43" s="3"/>
      <c r="H43" s="35">
        <f t="shared" si="1"/>
        <v>0</v>
      </c>
      <c r="I43" s="35">
        <f t="shared" si="2"/>
        <v>0</v>
      </c>
      <c r="J43" s="35">
        <f t="shared" si="3"/>
        <v>0</v>
      </c>
      <c r="K43" s="35">
        <f t="shared" si="4"/>
        <v>0</v>
      </c>
      <c r="L43" s="35">
        <f t="shared" si="5"/>
        <v>0</v>
      </c>
      <c r="M43" s="56"/>
    </row>
    <row r="44" spans="1:13" ht="12.75">
      <c r="A44" s="29" t="s">
        <v>24</v>
      </c>
      <c r="B44" s="28">
        <v>25241</v>
      </c>
      <c r="C44" s="9"/>
      <c r="D44" s="31">
        <v>730</v>
      </c>
      <c r="E44" s="33">
        <f t="shared" si="0"/>
        <v>25971</v>
      </c>
      <c r="F44" s="3"/>
      <c r="G44" s="3"/>
      <c r="H44" s="35">
        <f t="shared" si="1"/>
        <v>0</v>
      </c>
      <c r="I44" s="35">
        <f t="shared" si="2"/>
        <v>0</v>
      </c>
      <c r="J44" s="35">
        <f t="shared" si="3"/>
        <v>0</v>
      </c>
      <c r="K44" s="35">
        <f t="shared" si="4"/>
        <v>0</v>
      </c>
      <c r="L44" s="35">
        <f t="shared" si="5"/>
        <v>0</v>
      </c>
      <c r="M44" s="56"/>
    </row>
    <row r="45" spans="1:13" ht="12.75">
      <c r="A45" s="27" t="s">
        <v>25</v>
      </c>
      <c r="B45" s="28">
        <v>58422</v>
      </c>
      <c r="C45" s="9"/>
      <c r="D45" s="31">
        <v>730</v>
      </c>
      <c r="E45" s="33">
        <f t="shared" si="0"/>
        <v>59152</v>
      </c>
      <c r="F45" s="3"/>
      <c r="G45" s="3"/>
      <c r="H45" s="35">
        <f t="shared" si="1"/>
        <v>0</v>
      </c>
      <c r="I45" s="35">
        <f t="shared" si="2"/>
        <v>0</v>
      </c>
      <c r="J45" s="35">
        <f t="shared" si="3"/>
        <v>0</v>
      </c>
      <c r="K45" s="35">
        <f t="shared" si="4"/>
        <v>0</v>
      </c>
      <c r="L45" s="35">
        <f t="shared" si="5"/>
        <v>0</v>
      </c>
      <c r="M45" s="56"/>
    </row>
    <row r="46" spans="1:13" ht="12.75">
      <c r="A46" s="27" t="s">
        <v>26</v>
      </c>
      <c r="B46" s="28">
        <v>47011</v>
      </c>
      <c r="C46" s="9"/>
      <c r="D46" s="31">
        <v>730</v>
      </c>
      <c r="E46" s="33">
        <f t="shared" si="0"/>
        <v>47741</v>
      </c>
      <c r="F46" s="3"/>
      <c r="G46" s="3"/>
      <c r="H46" s="35">
        <f t="shared" si="1"/>
        <v>0</v>
      </c>
      <c r="I46" s="35">
        <f t="shared" si="2"/>
        <v>0</v>
      </c>
      <c r="J46" s="35">
        <f t="shared" si="3"/>
        <v>0</v>
      </c>
      <c r="K46" s="35">
        <f t="shared" si="4"/>
        <v>0</v>
      </c>
      <c r="L46" s="35">
        <f t="shared" si="5"/>
        <v>0</v>
      </c>
      <c r="M46" s="56"/>
    </row>
    <row r="47" spans="1:13" ht="12.75">
      <c r="A47" s="29" t="s">
        <v>27</v>
      </c>
      <c r="B47" s="28">
        <v>1301</v>
      </c>
      <c r="C47" s="9"/>
      <c r="D47" s="31">
        <v>730</v>
      </c>
      <c r="E47" s="33">
        <f t="shared" si="0"/>
        <v>2031</v>
      </c>
      <c r="F47" s="3"/>
      <c r="G47" s="3"/>
      <c r="H47" s="35">
        <f t="shared" si="1"/>
        <v>0</v>
      </c>
      <c r="I47" s="35">
        <f t="shared" si="2"/>
        <v>0</v>
      </c>
      <c r="J47" s="35">
        <f t="shared" si="3"/>
        <v>0</v>
      </c>
      <c r="K47" s="35">
        <f t="shared" si="4"/>
        <v>0</v>
      </c>
      <c r="L47" s="35">
        <f t="shared" si="5"/>
        <v>0</v>
      </c>
      <c r="M47" s="56"/>
    </row>
    <row r="48" spans="1:13" ht="12.75">
      <c r="A48" s="27" t="s">
        <v>28</v>
      </c>
      <c r="B48" s="28">
        <v>50933</v>
      </c>
      <c r="C48" s="9"/>
      <c r="D48" s="31">
        <v>730</v>
      </c>
      <c r="E48" s="33">
        <f t="shared" si="0"/>
        <v>51663</v>
      </c>
      <c r="F48" s="3"/>
      <c r="G48" s="3"/>
      <c r="H48" s="35">
        <f t="shared" si="1"/>
        <v>0</v>
      </c>
      <c r="I48" s="35">
        <f t="shared" si="2"/>
        <v>0</v>
      </c>
      <c r="J48" s="35">
        <f t="shared" si="3"/>
        <v>0</v>
      </c>
      <c r="K48" s="35">
        <f t="shared" si="4"/>
        <v>0</v>
      </c>
      <c r="L48" s="35">
        <f t="shared" si="5"/>
        <v>0</v>
      </c>
      <c r="M48" s="56"/>
    </row>
    <row r="49" spans="1:13" ht="12.75">
      <c r="A49" s="29" t="s">
        <v>29</v>
      </c>
      <c r="B49" s="28">
        <v>1017</v>
      </c>
      <c r="C49" s="9" t="s">
        <v>94</v>
      </c>
      <c r="D49" s="31">
        <v>730</v>
      </c>
      <c r="E49" s="33">
        <f t="shared" si="0"/>
        <v>1747</v>
      </c>
      <c r="F49" s="3"/>
      <c r="G49" s="3"/>
      <c r="H49" s="35">
        <f t="shared" si="1"/>
        <v>0</v>
      </c>
      <c r="I49" s="35">
        <f t="shared" si="2"/>
        <v>0</v>
      </c>
      <c r="J49" s="35">
        <f t="shared" si="3"/>
        <v>0</v>
      </c>
      <c r="K49" s="35">
        <f t="shared" si="4"/>
        <v>0</v>
      </c>
      <c r="L49" s="35">
        <f t="shared" si="5"/>
        <v>0</v>
      </c>
      <c r="M49" s="56"/>
    </row>
    <row r="50" spans="1:13" ht="12.75">
      <c r="A50" s="27" t="s">
        <v>30</v>
      </c>
      <c r="B50" s="28">
        <v>5014</v>
      </c>
      <c r="C50" s="9"/>
      <c r="D50" s="31">
        <v>730</v>
      </c>
      <c r="E50" s="33">
        <f t="shared" si="0"/>
        <v>5744</v>
      </c>
      <c r="F50" s="3"/>
      <c r="G50" s="3"/>
      <c r="H50" s="35">
        <f t="shared" si="1"/>
        <v>0</v>
      </c>
      <c r="I50" s="35">
        <f t="shared" si="2"/>
        <v>0</v>
      </c>
      <c r="J50" s="35">
        <f t="shared" si="3"/>
        <v>0</v>
      </c>
      <c r="K50" s="35">
        <f t="shared" si="4"/>
        <v>0</v>
      </c>
      <c r="L50" s="35">
        <f t="shared" si="5"/>
        <v>0</v>
      </c>
      <c r="M50" s="56"/>
    </row>
    <row r="51" spans="1:13" ht="12.75">
      <c r="A51" s="27" t="s">
        <v>31</v>
      </c>
      <c r="B51" s="30">
        <v>1024</v>
      </c>
      <c r="C51" s="9"/>
      <c r="D51" s="31">
        <v>730</v>
      </c>
      <c r="E51" s="33">
        <f t="shared" si="0"/>
        <v>1754</v>
      </c>
      <c r="F51" s="3"/>
      <c r="G51" s="3"/>
      <c r="H51" s="35">
        <f t="shared" si="1"/>
        <v>0</v>
      </c>
      <c r="I51" s="35">
        <f t="shared" si="2"/>
        <v>0</v>
      </c>
      <c r="J51" s="35">
        <f t="shared" si="3"/>
        <v>0</v>
      </c>
      <c r="K51" s="35">
        <f t="shared" si="4"/>
        <v>0</v>
      </c>
      <c r="L51" s="35">
        <f t="shared" si="5"/>
        <v>0</v>
      </c>
      <c r="M51" s="56"/>
    </row>
    <row r="52" spans="1:13" ht="12.75">
      <c r="A52" s="27" t="s">
        <v>32</v>
      </c>
      <c r="B52" s="30">
        <v>245</v>
      </c>
      <c r="C52" s="9"/>
      <c r="D52" s="31">
        <v>730</v>
      </c>
      <c r="E52" s="33">
        <f t="shared" si="0"/>
        <v>975</v>
      </c>
      <c r="F52" s="3"/>
      <c r="G52" s="3"/>
      <c r="H52" s="35">
        <f t="shared" si="1"/>
        <v>0</v>
      </c>
      <c r="I52" s="35">
        <f t="shared" si="2"/>
        <v>0</v>
      </c>
      <c r="J52" s="35">
        <f t="shared" si="3"/>
        <v>0</v>
      </c>
      <c r="K52" s="35">
        <f t="shared" si="4"/>
        <v>0</v>
      </c>
      <c r="L52" s="35">
        <f t="shared" si="5"/>
        <v>0</v>
      </c>
      <c r="M52" s="56"/>
    </row>
    <row r="53" spans="1:13" ht="12.75">
      <c r="A53" s="27" t="s">
        <v>33</v>
      </c>
      <c r="B53" s="30">
        <v>1664</v>
      </c>
      <c r="C53" s="9"/>
      <c r="D53" s="31">
        <v>730</v>
      </c>
      <c r="E53" s="33">
        <f t="shared" si="0"/>
        <v>2394</v>
      </c>
      <c r="F53" s="3"/>
      <c r="G53" s="3"/>
      <c r="H53" s="35">
        <f t="shared" si="1"/>
        <v>0</v>
      </c>
      <c r="I53" s="35">
        <f t="shared" si="2"/>
        <v>0</v>
      </c>
      <c r="J53" s="35">
        <f t="shared" si="3"/>
        <v>0</v>
      </c>
      <c r="K53" s="35">
        <f t="shared" si="4"/>
        <v>0</v>
      </c>
      <c r="L53" s="35">
        <f t="shared" si="5"/>
        <v>0</v>
      </c>
      <c r="M53" s="56"/>
    </row>
    <row r="54" spans="1:13" ht="12.75">
      <c r="A54" s="27" t="s">
        <v>34</v>
      </c>
      <c r="B54" s="30">
        <v>3142</v>
      </c>
      <c r="C54" s="9"/>
      <c r="D54" s="31">
        <v>730</v>
      </c>
      <c r="E54" s="33">
        <f t="shared" si="0"/>
        <v>3872</v>
      </c>
      <c r="F54" s="3"/>
      <c r="G54" s="3"/>
      <c r="H54" s="35">
        <f t="shared" si="1"/>
        <v>0</v>
      </c>
      <c r="I54" s="35">
        <f t="shared" si="2"/>
        <v>0</v>
      </c>
      <c r="J54" s="35">
        <f t="shared" si="3"/>
        <v>0</v>
      </c>
      <c r="K54" s="35">
        <f t="shared" si="4"/>
        <v>0</v>
      </c>
      <c r="L54" s="35">
        <f t="shared" si="5"/>
        <v>0</v>
      </c>
      <c r="M54" s="56"/>
    </row>
    <row r="55" spans="1:13" ht="12.75">
      <c r="A55" s="27" t="s">
        <v>35</v>
      </c>
      <c r="B55" s="30">
        <v>7119</v>
      </c>
      <c r="C55" s="9"/>
      <c r="D55" s="31">
        <v>730</v>
      </c>
      <c r="E55" s="33">
        <f t="shared" si="0"/>
        <v>7849</v>
      </c>
      <c r="F55" s="3"/>
      <c r="G55" s="3"/>
      <c r="H55" s="35">
        <f t="shared" si="1"/>
        <v>0</v>
      </c>
      <c r="I55" s="35">
        <f t="shared" si="2"/>
        <v>0</v>
      </c>
      <c r="J55" s="35">
        <f t="shared" si="3"/>
        <v>0</v>
      </c>
      <c r="K55" s="35">
        <f t="shared" si="4"/>
        <v>0</v>
      </c>
      <c r="L55" s="35">
        <f t="shared" si="5"/>
        <v>0</v>
      </c>
      <c r="M55" s="56"/>
    </row>
    <row r="56" spans="1:13" ht="12.75">
      <c r="A56" s="27" t="s">
        <v>36</v>
      </c>
      <c r="B56" s="30">
        <v>4267</v>
      </c>
      <c r="C56" s="9"/>
      <c r="D56" s="31">
        <v>730</v>
      </c>
      <c r="E56" s="33">
        <f t="shared" si="0"/>
        <v>4997</v>
      </c>
      <c r="F56" s="3"/>
      <c r="G56" s="3"/>
      <c r="H56" s="35">
        <f t="shared" si="1"/>
        <v>0</v>
      </c>
      <c r="I56" s="35">
        <f t="shared" si="2"/>
        <v>0</v>
      </c>
      <c r="J56" s="35">
        <f t="shared" si="3"/>
        <v>0</v>
      </c>
      <c r="K56" s="35">
        <f t="shared" si="4"/>
        <v>0</v>
      </c>
      <c r="L56" s="35">
        <f t="shared" si="5"/>
        <v>0</v>
      </c>
      <c r="M56" s="56"/>
    </row>
    <row r="57" spans="1:13" ht="12.75">
      <c r="A57" s="27" t="s">
        <v>37</v>
      </c>
      <c r="B57" s="30">
        <v>7131</v>
      </c>
      <c r="C57" s="9"/>
      <c r="D57" s="31">
        <v>730</v>
      </c>
      <c r="E57" s="33">
        <f t="shared" si="0"/>
        <v>7861</v>
      </c>
      <c r="F57" s="3"/>
      <c r="G57" s="3"/>
      <c r="H57" s="35">
        <f t="shared" si="1"/>
        <v>0</v>
      </c>
      <c r="I57" s="35">
        <f t="shared" si="2"/>
        <v>0</v>
      </c>
      <c r="J57" s="35">
        <f t="shared" si="3"/>
        <v>0</v>
      </c>
      <c r="K57" s="35">
        <f t="shared" si="4"/>
        <v>0</v>
      </c>
      <c r="L57" s="35">
        <f t="shared" si="5"/>
        <v>0</v>
      </c>
      <c r="M57" s="56"/>
    </row>
    <row r="58" spans="1:13" ht="12.75">
      <c r="A58" s="27" t="s">
        <v>38</v>
      </c>
      <c r="B58" s="30">
        <v>4281</v>
      </c>
      <c r="C58" s="9"/>
      <c r="D58" s="31">
        <v>730</v>
      </c>
      <c r="E58" s="33">
        <f t="shared" si="0"/>
        <v>5011</v>
      </c>
      <c r="F58" s="3"/>
      <c r="G58" s="3"/>
      <c r="H58" s="35">
        <f t="shared" si="1"/>
        <v>0</v>
      </c>
      <c r="I58" s="35">
        <f t="shared" si="2"/>
        <v>0</v>
      </c>
      <c r="J58" s="35">
        <f t="shared" si="3"/>
        <v>0</v>
      </c>
      <c r="K58" s="35">
        <f t="shared" si="4"/>
        <v>0</v>
      </c>
      <c r="L58" s="35">
        <f t="shared" si="5"/>
        <v>0</v>
      </c>
      <c r="M58" s="56"/>
    </row>
    <row r="59" spans="1:13" ht="12.75">
      <c r="A59" s="27" t="s">
        <v>39</v>
      </c>
      <c r="B59" s="30">
        <v>6468</v>
      </c>
      <c r="C59" s="9"/>
      <c r="D59" s="31">
        <v>730</v>
      </c>
      <c r="E59" s="33">
        <f t="shared" si="0"/>
        <v>7198</v>
      </c>
      <c r="F59" s="3"/>
      <c r="G59" s="3"/>
      <c r="H59" s="35">
        <f t="shared" si="1"/>
        <v>0</v>
      </c>
      <c r="I59" s="35">
        <f t="shared" si="2"/>
        <v>0</v>
      </c>
      <c r="J59" s="35">
        <f t="shared" si="3"/>
        <v>0</v>
      </c>
      <c r="K59" s="35">
        <f t="shared" si="4"/>
        <v>0</v>
      </c>
      <c r="L59" s="35">
        <f t="shared" si="5"/>
        <v>0</v>
      </c>
      <c r="M59" s="56"/>
    </row>
    <row r="60" spans="1:13" ht="12.75">
      <c r="A60" s="27" t="s">
        <v>40</v>
      </c>
      <c r="B60" s="30">
        <v>2331</v>
      </c>
      <c r="C60" s="9"/>
      <c r="D60" s="31">
        <v>730</v>
      </c>
      <c r="E60" s="33">
        <f t="shared" si="0"/>
        <v>3061</v>
      </c>
      <c r="F60" s="3"/>
      <c r="G60" s="3"/>
      <c r="H60" s="35">
        <f t="shared" si="1"/>
        <v>0</v>
      </c>
      <c r="I60" s="35">
        <f t="shared" si="2"/>
        <v>0</v>
      </c>
      <c r="J60" s="35">
        <f t="shared" si="3"/>
        <v>0</v>
      </c>
      <c r="K60" s="35">
        <f t="shared" si="4"/>
        <v>0</v>
      </c>
      <c r="L60" s="35">
        <f t="shared" si="5"/>
        <v>0</v>
      </c>
      <c r="M60" s="56"/>
    </row>
    <row r="61" spans="1:13" ht="12.75">
      <c r="A61" s="27" t="s">
        <v>41</v>
      </c>
      <c r="B61" s="30">
        <v>3258</v>
      </c>
      <c r="C61" s="9"/>
      <c r="D61" s="31">
        <v>730</v>
      </c>
      <c r="E61" s="33">
        <f t="shared" si="0"/>
        <v>3988</v>
      </c>
      <c r="F61" s="3"/>
      <c r="G61" s="3"/>
      <c r="H61" s="35">
        <f t="shared" si="1"/>
        <v>0</v>
      </c>
      <c r="I61" s="35">
        <f t="shared" si="2"/>
        <v>0</v>
      </c>
      <c r="J61" s="35">
        <f t="shared" si="3"/>
        <v>0</v>
      </c>
      <c r="K61" s="35">
        <f t="shared" si="4"/>
        <v>0</v>
      </c>
      <c r="L61" s="35">
        <f t="shared" si="5"/>
        <v>0</v>
      </c>
      <c r="M61" s="56"/>
    </row>
    <row r="62" spans="1:13" ht="12.75">
      <c r="A62" s="29" t="s">
        <v>42</v>
      </c>
      <c r="B62" s="30">
        <v>1244</v>
      </c>
      <c r="C62" s="9"/>
      <c r="D62" s="31">
        <v>730</v>
      </c>
      <c r="E62" s="33">
        <f t="shared" si="0"/>
        <v>1974</v>
      </c>
      <c r="F62" s="3"/>
      <c r="G62" s="3"/>
      <c r="H62" s="35">
        <f t="shared" si="1"/>
        <v>0</v>
      </c>
      <c r="I62" s="35">
        <f t="shared" si="2"/>
        <v>0</v>
      </c>
      <c r="J62" s="35">
        <f t="shared" si="3"/>
        <v>0</v>
      </c>
      <c r="K62" s="35">
        <f t="shared" si="4"/>
        <v>0</v>
      </c>
      <c r="L62" s="35">
        <f t="shared" si="5"/>
        <v>0</v>
      </c>
      <c r="M62" s="56"/>
    </row>
    <row r="63" spans="1:13" ht="12.75">
      <c r="A63" s="29" t="s">
        <v>43</v>
      </c>
      <c r="B63" s="30">
        <v>655</v>
      </c>
      <c r="C63" s="9"/>
      <c r="D63" s="31">
        <v>730</v>
      </c>
      <c r="E63" s="33">
        <f t="shared" si="0"/>
        <v>1385</v>
      </c>
      <c r="F63" s="3"/>
      <c r="G63" s="3"/>
      <c r="H63" s="35">
        <f t="shared" si="1"/>
        <v>0</v>
      </c>
      <c r="I63" s="35">
        <f t="shared" si="2"/>
        <v>0</v>
      </c>
      <c r="J63" s="35">
        <f t="shared" si="3"/>
        <v>0</v>
      </c>
      <c r="K63" s="35">
        <f t="shared" si="4"/>
        <v>0</v>
      </c>
      <c r="L63" s="35">
        <f t="shared" si="5"/>
        <v>0</v>
      </c>
      <c r="M63" s="56"/>
    </row>
    <row r="64" spans="1:13" ht="12.75">
      <c r="A64" s="29" t="s">
        <v>44</v>
      </c>
      <c r="B64" s="30">
        <v>1300</v>
      </c>
      <c r="C64" s="9"/>
      <c r="D64" s="31">
        <v>730</v>
      </c>
      <c r="E64" s="33">
        <f t="shared" si="0"/>
        <v>2030</v>
      </c>
      <c r="F64" s="3"/>
      <c r="G64" s="3"/>
      <c r="H64" s="35">
        <f t="shared" si="1"/>
        <v>0</v>
      </c>
      <c r="I64" s="35">
        <f t="shared" si="2"/>
        <v>0</v>
      </c>
      <c r="J64" s="35">
        <f t="shared" si="3"/>
        <v>0</v>
      </c>
      <c r="K64" s="35">
        <f t="shared" si="4"/>
        <v>0</v>
      </c>
      <c r="L64" s="35">
        <f t="shared" si="5"/>
        <v>0</v>
      </c>
      <c r="M64" s="56"/>
    </row>
    <row r="65" spans="1:13" ht="12.75">
      <c r="A65" s="27" t="s">
        <v>45</v>
      </c>
      <c r="B65" s="30">
        <v>1883</v>
      </c>
      <c r="C65" s="9"/>
      <c r="D65" s="31">
        <v>730</v>
      </c>
      <c r="E65" s="33">
        <f t="shared" si="0"/>
        <v>2613</v>
      </c>
      <c r="F65" s="3"/>
      <c r="G65" s="3"/>
      <c r="H65" s="35">
        <f t="shared" si="1"/>
        <v>0</v>
      </c>
      <c r="I65" s="35">
        <f t="shared" si="2"/>
        <v>0</v>
      </c>
      <c r="J65" s="35">
        <f t="shared" si="3"/>
        <v>0</v>
      </c>
      <c r="K65" s="35">
        <f t="shared" si="4"/>
        <v>0</v>
      </c>
      <c r="L65" s="35">
        <f t="shared" si="5"/>
        <v>0</v>
      </c>
      <c r="M65" s="56"/>
    </row>
    <row r="66" spans="1:13" ht="12.75">
      <c r="A66" s="27" t="s">
        <v>46</v>
      </c>
      <c r="B66" s="30">
        <v>1880</v>
      </c>
      <c r="C66" s="9"/>
      <c r="D66" s="31">
        <v>730</v>
      </c>
      <c r="E66" s="33">
        <f t="shared" si="0"/>
        <v>2610</v>
      </c>
      <c r="F66" s="3"/>
      <c r="G66" s="3"/>
      <c r="H66" s="35">
        <f t="shared" si="1"/>
        <v>0</v>
      </c>
      <c r="I66" s="35">
        <f t="shared" si="2"/>
        <v>0</v>
      </c>
      <c r="J66" s="35">
        <f t="shared" si="3"/>
        <v>0</v>
      </c>
      <c r="K66" s="35">
        <f t="shared" si="4"/>
        <v>0</v>
      </c>
      <c r="L66" s="35">
        <f t="shared" si="5"/>
        <v>0</v>
      </c>
      <c r="M66" s="56"/>
    </row>
    <row r="67" spans="1:13" ht="12.75">
      <c r="A67" s="27" t="s">
        <v>47</v>
      </c>
      <c r="B67" s="30">
        <v>1783</v>
      </c>
      <c r="C67" s="9"/>
      <c r="D67" s="31">
        <v>730</v>
      </c>
      <c r="E67" s="33">
        <f t="shared" si="0"/>
        <v>2513</v>
      </c>
      <c r="F67" s="3"/>
      <c r="G67" s="3"/>
      <c r="H67" s="35">
        <f t="shared" si="1"/>
        <v>0</v>
      </c>
      <c r="I67" s="35">
        <f t="shared" si="2"/>
        <v>0</v>
      </c>
      <c r="J67" s="35">
        <f t="shared" si="3"/>
        <v>0</v>
      </c>
      <c r="K67" s="35">
        <f t="shared" si="4"/>
        <v>0</v>
      </c>
      <c r="L67" s="35">
        <f t="shared" si="5"/>
        <v>0</v>
      </c>
      <c r="M67" s="56"/>
    </row>
    <row r="68" spans="1:13" ht="12.75">
      <c r="A68" s="27" t="s">
        <v>48</v>
      </c>
      <c r="B68" s="30">
        <v>3566</v>
      </c>
      <c r="C68" s="9"/>
      <c r="D68" s="31">
        <v>730</v>
      </c>
      <c r="E68" s="33">
        <f t="shared" si="0"/>
        <v>4296</v>
      </c>
      <c r="F68" s="3"/>
      <c r="G68" s="3"/>
      <c r="H68" s="35">
        <f t="shared" si="1"/>
        <v>0</v>
      </c>
      <c r="I68" s="35">
        <f t="shared" si="2"/>
        <v>0</v>
      </c>
      <c r="J68" s="35">
        <f t="shared" si="3"/>
        <v>0</v>
      </c>
      <c r="K68" s="35">
        <f t="shared" si="4"/>
        <v>0</v>
      </c>
      <c r="L68" s="35">
        <f t="shared" si="5"/>
        <v>0</v>
      </c>
      <c r="M68" s="56"/>
    </row>
    <row r="69" spans="1:13" ht="12.75">
      <c r="A69" s="27" t="s">
        <v>49</v>
      </c>
      <c r="B69" s="30">
        <v>47880</v>
      </c>
      <c r="C69" s="9"/>
      <c r="D69" s="31">
        <v>730</v>
      </c>
      <c r="E69" s="33">
        <f t="shared" si="0"/>
        <v>48610</v>
      </c>
      <c r="F69" s="3"/>
      <c r="G69" s="3"/>
      <c r="H69" s="35">
        <f t="shared" si="1"/>
        <v>0</v>
      </c>
      <c r="I69" s="35">
        <f t="shared" si="2"/>
        <v>0</v>
      </c>
      <c r="J69" s="35">
        <f t="shared" si="3"/>
        <v>0</v>
      </c>
      <c r="K69" s="35">
        <f t="shared" si="4"/>
        <v>0</v>
      </c>
      <c r="L69" s="35">
        <f t="shared" si="5"/>
        <v>0</v>
      </c>
      <c r="M69" s="56"/>
    </row>
    <row r="70" spans="1:13" ht="12.75">
      <c r="A70" s="29" t="s">
        <v>50</v>
      </c>
      <c r="B70" s="30">
        <v>1010</v>
      </c>
      <c r="C70" s="9"/>
      <c r="D70" s="31">
        <v>250</v>
      </c>
      <c r="E70" s="33">
        <f t="shared" si="0"/>
        <v>1260</v>
      </c>
      <c r="F70" s="3"/>
      <c r="G70" s="3"/>
      <c r="H70" s="35">
        <f t="shared" si="1"/>
        <v>0</v>
      </c>
      <c r="I70" s="35">
        <f t="shared" si="2"/>
        <v>0</v>
      </c>
      <c r="J70" s="35">
        <f t="shared" si="3"/>
        <v>0</v>
      </c>
      <c r="K70" s="35">
        <f t="shared" si="4"/>
        <v>0</v>
      </c>
      <c r="L70" s="35">
        <f t="shared" si="5"/>
        <v>0</v>
      </c>
      <c r="M70" s="56"/>
    </row>
    <row r="71" spans="1:13" ht="12.75">
      <c r="A71" s="29" t="s">
        <v>51</v>
      </c>
      <c r="B71" s="30">
        <v>776</v>
      </c>
      <c r="C71" s="9"/>
      <c r="D71" s="31">
        <v>250</v>
      </c>
      <c r="E71" s="33">
        <f t="shared" si="0"/>
        <v>1026</v>
      </c>
      <c r="F71" s="3"/>
      <c r="G71" s="3"/>
      <c r="H71" s="35">
        <f t="shared" si="1"/>
        <v>0</v>
      </c>
      <c r="I71" s="35">
        <f t="shared" si="2"/>
        <v>0</v>
      </c>
      <c r="J71" s="35">
        <f t="shared" si="3"/>
        <v>0</v>
      </c>
      <c r="K71" s="35">
        <f t="shared" si="4"/>
        <v>0</v>
      </c>
      <c r="L71" s="35">
        <f t="shared" si="5"/>
        <v>0</v>
      </c>
      <c r="M71" s="56"/>
    </row>
    <row r="72" spans="1:13" ht="12.75">
      <c r="A72" s="27" t="s">
        <v>52</v>
      </c>
      <c r="B72" s="30">
        <v>136</v>
      </c>
      <c r="C72" s="9"/>
      <c r="D72" s="31">
        <v>150</v>
      </c>
      <c r="E72" s="33">
        <f t="shared" si="0"/>
        <v>286</v>
      </c>
      <c r="F72" s="3"/>
      <c r="G72" s="3"/>
      <c r="H72" s="35">
        <f t="shared" si="1"/>
        <v>0</v>
      </c>
      <c r="I72" s="35">
        <f t="shared" si="2"/>
        <v>0</v>
      </c>
      <c r="J72" s="35">
        <f t="shared" si="3"/>
        <v>0</v>
      </c>
      <c r="K72" s="35">
        <f t="shared" si="4"/>
        <v>0</v>
      </c>
      <c r="L72" s="35">
        <f t="shared" si="5"/>
        <v>0</v>
      </c>
      <c r="M72" s="56"/>
    </row>
    <row r="73" spans="1:13" ht="12.75">
      <c r="A73" s="27" t="s">
        <v>53</v>
      </c>
      <c r="B73" s="30">
        <v>82</v>
      </c>
      <c r="C73" s="9"/>
      <c r="D73" s="31">
        <v>100</v>
      </c>
      <c r="E73" s="33">
        <f t="shared" si="0"/>
        <v>182</v>
      </c>
      <c r="F73" s="3"/>
      <c r="G73" s="3"/>
      <c r="H73" s="35">
        <f t="shared" si="1"/>
        <v>0</v>
      </c>
      <c r="I73" s="35">
        <f t="shared" si="2"/>
        <v>0</v>
      </c>
      <c r="J73" s="35">
        <f t="shared" si="3"/>
        <v>0</v>
      </c>
      <c r="K73" s="35">
        <f t="shared" si="4"/>
        <v>0</v>
      </c>
      <c r="L73" s="35">
        <f t="shared" si="5"/>
        <v>0</v>
      </c>
      <c r="M73" s="56"/>
    </row>
    <row r="74" spans="1:13" ht="12.75">
      <c r="A74" s="29" t="s">
        <v>54</v>
      </c>
      <c r="B74" s="30">
        <v>588</v>
      </c>
      <c r="C74" s="9"/>
      <c r="D74" s="31">
        <v>250</v>
      </c>
      <c r="E74" s="33">
        <f t="shared" si="0"/>
        <v>838</v>
      </c>
      <c r="F74" s="3"/>
      <c r="G74" s="3"/>
      <c r="H74" s="35">
        <f t="shared" si="1"/>
        <v>0</v>
      </c>
      <c r="I74" s="35">
        <f t="shared" si="2"/>
        <v>0</v>
      </c>
      <c r="J74" s="35">
        <f t="shared" si="3"/>
        <v>0</v>
      </c>
      <c r="K74" s="35">
        <f t="shared" si="4"/>
        <v>0</v>
      </c>
      <c r="L74" s="35">
        <f t="shared" si="5"/>
        <v>0</v>
      </c>
      <c r="M74" s="56"/>
    </row>
    <row r="75" spans="1:13" ht="12.75">
      <c r="A75" s="27" t="s">
        <v>55</v>
      </c>
      <c r="B75" s="30">
        <v>799</v>
      </c>
      <c r="C75" s="9"/>
      <c r="D75" s="31">
        <v>250</v>
      </c>
      <c r="E75" s="33">
        <f t="shared" si="0"/>
        <v>1049</v>
      </c>
      <c r="F75" s="3"/>
      <c r="G75" s="3"/>
      <c r="H75" s="35">
        <f t="shared" si="1"/>
        <v>0</v>
      </c>
      <c r="I75" s="35">
        <f t="shared" si="2"/>
        <v>0</v>
      </c>
      <c r="J75" s="35">
        <f t="shared" si="3"/>
        <v>0</v>
      </c>
      <c r="K75" s="35">
        <f t="shared" si="4"/>
        <v>0</v>
      </c>
      <c r="L75" s="35">
        <f t="shared" si="5"/>
        <v>0</v>
      </c>
      <c r="M75" s="56"/>
    </row>
    <row r="76" spans="1:13" ht="12.75">
      <c r="A76" s="27" t="s">
        <v>56</v>
      </c>
      <c r="B76" s="30">
        <v>4834</v>
      </c>
      <c r="C76" s="9"/>
      <c r="D76" s="31">
        <v>730</v>
      </c>
      <c r="E76" s="33">
        <f t="shared" si="0"/>
        <v>5564</v>
      </c>
      <c r="F76" s="3"/>
      <c r="G76" s="3"/>
      <c r="H76" s="35">
        <f t="shared" si="1"/>
        <v>0</v>
      </c>
      <c r="I76" s="35">
        <f t="shared" si="2"/>
        <v>0</v>
      </c>
      <c r="J76" s="35">
        <f t="shared" si="3"/>
        <v>0</v>
      </c>
      <c r="K76" s="35">
        <f t="shared" si="4"/>
        <v>0</v>
      </c>
      <c r="L76" s="35">
        <f t="shared" si="5"/>
        <v>0</v>
      </c>
      <c r="M76" s="56"/>
    </row>
    <row r="77" spans="1:13" ht="12.75">
      <c r="A77" s="27" t="s">
        <v>57</v>
      </c>
      <c r="B77" s="30">
        <v>489</v>
      </c>
      <c r="C77" s="9"/>
      <c r="D77" s="31">
        <v>250</v>
      </c>
      <c r="E77" s="33">
        <f t="shared" si="0"/>
        <v>739</v>
      </c>
      <c r="F77" s="3"/>
      <c r="G77" s="3"/>
      <c r="H77" s="35">
        <f t="shared" si="1"/>
        <v>0</v>
      </c>
      <c r="I77" s="35">
        <f t="shared" si="2"/>
        <v>0</v>
      </c>
      <c r="J77" s="35">
        <f t="shared" si="3"/>
        <v>0</v>
      </c>
      <c r="K77" s="35">
        <f t="shared" si="4"/>
        <v>0</v>
      </c>
      <c r="L77" s="35">
        <f t="shared" si="5"/>
        <v>0</v>
      </c>
      <c r="M77" s="56"/>
    </row>
    <row r="78" spans="1:13" ht="12.75">
      <c r="A78" s="27" t="s">
        <v>58</v>
      </c>
      <c r="B78" s="30">
        <v>196</v>
      </c>
      <c r="C78" s="9"/>
      <c r="D78" s="31">
        <v>250</v>
      </c>
      <c r="E78" s="33">
        <f t="shared" si="0"/>
        <v>446</v>
      </c>
      <c r="F78" s="3"/>
      <c r="G78" s="3"/>
      <c r="H78" s="35">
        <f t="shared" si="1"/>
        <v>0</v>
      </c>
      <c r="I78" s="35">
        <f t="shared" si="2"/>
        <v>0</v>
      </c>
      <c r="J78" s="35">
        <f t="shared" si="3"/>
        <v>0</v>
      </c>
      <c r="K78" s="35">
        <f t="shared" si="4"/>
        <v>0</v>
      </c>
      <c r="L78" s="35">
        <f t="shared" si="5"/>
        <v>0</v>
      </c>
      <c r="M78" s="56"/>
    </row>
    <row r="79" spans="1:13" ht="12.75">
      <c r="A79" s="29" t="s">
        <v>59</v>
      </c>
      <c r="B79" s="30">
        <v>444</v>
      </c>
      <c r="C79" s="9"/>
      <c r="D79" s="31">
        <v>250</v>
      </c>
      <c r="E79" s="33">
        <f t="shared" si="0"/>
        <v>694</v>
      </c>
      <c r="F79" s="3"/>
      <c r="G79" s="3"/>
      <c r="H79" s="35">
        <f t="shared" si="1"/>
        <v>0</v>
      </c>
      <c r="I79" s="35">
        <f t="shared" si="2"/>
        <v>0</v>
      </c>
      <c r="J79" s="35">
        <f t="shared" si="3"/>
        <v>0</v>
      </c>
      <c r="K79" s="35">
        <f t="shared" si="4"/>
        <v>0</v>
      </c>
      <c r="L79" s="35">
        <f t="shared" si="5"/>
        <v>0</v>
      </c>
      <c r="M79" s="56"/>
    </row>
    <row r="80" spans="1:13" ht="12.75">
      <c r="A80" s="27" t="s">
        <v>60</v>
      </c>
      <c r="B80" s="30">
        <v>13</v>
      </c>
      <c r="C80" s="9"/>
      <c r="D80" s="31">
        <v>20</v>
      </c>
      <c r="E80" s="33">
        <f t="shared" si="0"/>
        <v>33</v>
      </c>
      <c r="F80" s="3"/>
      <c r="G80" s="3"/>
      <c r="H80" s="35">
        <f t="shared" si="1"/>
        <v>0</v>
      </c>
      <c r="I80" s="35">
        <f t="shared" si="2"/>
        <v>0</v>
      </c>
      <c r="J80" s="35">
        <f t="shared" si="3"/>
        <v>0</v>
      </c>
      <c r="K80" s="35">
        <f t="shared" si="4"/>
        <v>0</v>
      </c>
      <c r="L80" s="35">
        <f t="shared" si="5"/>
        <v>0</v>
      </c>
      <c r="M80" s="56"/>
    </row>
    <row r="81" spans="1:13" ht="12.75">
      <c r="A81" s="29" t="s">
        <v>61</v>
      </c>
      <c r="B81" s="30">
        <v>268</v>
      </c>
      <c r="C81" s="9"/>
      <c r="D81" s="31">
        <v>250</v>
      </c>
      <c r="E81" s="33">
        <f t="shared" si="0"/>
        <v>518</v>
      </c>
      <c r="F81" s="3"/>
      <c r="G81" s="3"/>
      <c r="H81" s="35">
        <f t="shared" si="1"/>
        <v>0</v>
      </c>
      <c r="I81" s="35">
        <f t="shared" si="2"/>
        <v>0</v>
      </c>
      <c r="J81" s="35">
        <f t="shared" si="3"/>
        <v>0</v>
      </c>
      <c r="K81" s="35">
        <f t="shared" si="4"/>
        <v>0</v>
      </c>
      <c r="L81" s="35">
        <f t="shared" si="5"/>
        <v>0</v>
      </c>
      <c r="M81" s="56"/>
    </row>
    <row r="82" spans="1:13" ht="12.75">
      <c r="A82" s="29" t="s">
        <v>62</v>
      </c>
      <c r="B82" s="30">
        <v>337</v>
      </c>
      <c r="C82" s="9"/>
      <c r="D82" s="31">
        <v>250</v>
      </c>
      <c r="E82" s="33">
        <f t="shared" si="0"/>
        <v>587</v>
      </c>
      <c r="F82" s="3"/>
      <c r="G82" s="3"/>
      <c r="H82" s="35">
        <f t="shared" si="1"/>
        <v>0</v>
      </c>
      <c r="I82" s="35">
        <f t="shared" si="2"/>
        <v>0</v>
      </c>
      <c r="J82" s="35">
        <f t="shared" si="3"/>
        <v>0</v>
      </c>
      <c r="K82" s="35">
        <f t="shared" si="4"/>
        <v>0</v>
      </c>
      <c r="L82" s="35">
        <f t="shared" si="5"/>
        <v>0</v>
      </c>
      <c r="M82" s="56"/>
    </row>
    <row r="83" spans="1:13" ht="12.75">
      <c r="A83" s="27" t="s">
        <v>63</v>
      </c>
      <c r="B83" s="30">
        <v>2410</v>
      </c>
      <c r="C83" s="9"/>
      <c r="D83" s="31">
        <v>250</v>
      </c>
      <c r="E83" s="33">
        <f t="shared" si="0"/>
        <v>2660</v>
      </c>
      <c r="F83" s="3"/>
      <c r="G83" s="3"/>
      <c r="H83" s="35">
        <f t="shared" si="1"/>
        <v>0</v>
      </c>
      <c r="I83" s="35">
        <f t="shared" si="2"/>
        <v>0</v>
      </c>
      <c r="J83" s="35">
        <f t="shared" si="3"/>
        <v>0</v>
      </c>
      <c r="K83" s="35">
        <f t="shared" si="4"/>
        <v>0</v>
      </c>
      <c r="L83" s="35">
        <f t="shared" si="5"/>
        <v>0</v>
      </c>
      <c r="M83" s="56"/>
    </row>
    <row r="84" spans="1:13" ht="12.75">
      <c r="A84" s="29" t="s">
        <v>64</v>
      </c>
      <c r="B84" s="30">
        <v>92</v>
      </c>
      <c r="C84" s="9"/>
      <c r="D84" s="31">
        <v>100</v>
      </c>
      <c r="E84" s="33">
        <f t="shared" si="0"/>
        <v>192</v>
      </c>
      <c r="F84" s="3"/>
      <c r="G84" s="3"/>
      <c r="H84" s="35">
        <f t="shared" si="1"/>
        <v>0</v>
      </c>
      <c r="I84" s="35">
        <f t="shared" si="2"/>
        <v>0</v>
      </c>
      <c r="J84" s="35">
        <f t="shared" si="3"/>
        <v>0</v>
      </c>
      <c r="K84" s="35">
        <f t="shared" si="4"/>
        <v>0</v>
      </c>
      <c r="L84" s="35">
        <f t="shared" si="5"/>
        <v>0</v>
      </c>
      <c r="M84" s="56"/>
    </row>
    <row r="85" spans="1:13" ht="12.75">
      <c r="A85" s="27" t="s">
        <v>65</v>
      </c>
      <c r="B85" s="30">
        <v>313</v>
      </c>
      <c r="C85" s="9"/>
      <c r="D85" s="31">
        <v>250</v>
      </c>
      <c r="E85" s="33">
        <f t="shared" si="0"/>
        <v>563</v>
      </c>
      <c r="F85" s="3"/>
      <c r="G85" s="3"/>
      <c r="H85" s="35">
        <f t="shared" si="1"/>
        <v>0</v>
      </c>
      <c r="I85" s="35">
        <f t="shared" si="2"/>
        <v>0</v>
      </c>
      <c r="J85" s="35">
        <f t="shared" si="3"/>
        <v>0</v>
      </c>
      <c r="K85" s="35">
        <f t="shared" si="4"/>
        <v>0</v>
      </c>
      <c r="L85" s="35">
        <f t="shared" si="5"/>
        <v>0</v>
      </c>
      <c r="M85" s="56"/>
    </row>
    <row r="86" spans="1:13" ht="12.75">
      <c r="A86" s="29" t="s">
        <v>66</v>
      </c>
      <c r="B86" s="30">
        <v>86</v>
      </c>
      <c r="C86" s="9"/>
      <c r="D86" s="31">
        <v>100</v>
      </c>
      <c r="E86" s="33">
        <f t="shared" si="0"/>
        <v>186</v>
      </c>
      <c r="F86" s="3"/>
      <c r="G86" s="3"/>
      <c r="H86" s="35">
        <f t="shared" si="1"/>
        <v>0</v>
      </c>
      <c r="I86" s="35">
        <f t="shared" si="2"/>
        <v>0</v>
      </c>
      <c r="J86" s="35">
        <f t="shared" si="3"/>
        <v>0</v>
      </c>
      <c r="K86" s="35">
        <f t="shared" si="4"/>
        <v>0</v>
      </c>
      <c r="L86" s="35">
        <f t="shared" si="5"/>
        <v>0</v>
      </c>
      <c r="M86" s="56"/>
    </row>
    <row r="87" spans="1:13" ht="12.75">
      <c r="A87" s="27" t="s">
        <v>67</v>
      </c>
      <c r="B87" s="30">
        <v>766</v>
      </c>
      <c r="C87" s="9"/>
      <c r="D87" s="31">
        <v>350</v>
      </c>
      <c r="E87" s="33">
        <f t="shared" si="0"/>
        <v>1116</v>
      </c>
      <c r="F87" s="3"/>
      <c r="G87" s="3"/>
      <c r="H87" s="35">
        <f t="shared" si="1"/>
        <v>0</v>
      </c>
      <c r="I87" s="35">
        <f t="shared" si="2"/>
        <v>0</v>
      </c>
      <c r="J87" s="35">
        <f t="shared" si="3"/>
        <v>0</v>
      </c>
      <c r="K87" s="35">
        <f t="shared" si="4"/>
        <v>0</v>
      </c>
      <c r="L87" s="35">
        <f t="shared" si="5"/>
        <v>0</v>
      </c>
      <c r="M87" s="56"/>
    </row>
    <row r="88" spans="1:13" ht="12.75">
      <c r="A88" s="27" t="s">
        <v>68</v>
      </c>
      <c r="B88" s="30">
        <v>395</v>
      </c>
      <c r="C88" s="9"/>
      <c r="D88" s="31">
        <v>250</v>
      </c>
      <c r="E88" s="33">
        <f t="shared" si="0"/>
        <v>645</v>
      </c>
      <c r="F88" s="3"/>
      <c r="G88" s="3"/>
      <c r="H88" s="35">
        <f t="shared" si="1"/>
        <v>0</v>
      </c>
      <c r="I88" s="35">
        <f t="shared" si="2"/>
        <v>0</v>
      </c>
      <c r="J88" s="35">
        <f t="shared" si="3"/>
        <v>0</v>
      </c>
      <c r="K88" s="35">
        <f t="shared" si="4"/>
        <v>0</v>
      </c>
      <c r="L88" s="35">
        <f t="shared" si="5"/>
        <v>0</v>
      </c>
      <c r="M88" s="56"/>
    </row>
    <row r="89" spans="1:13" ht="12.75">
      <c r="A89" s="27" t="s">
        <v>69</v>
      </c>
      <c r="B89" s="30">
        <v>56</v>
      </c>
      <c r="C89" s="9"/>
      <c r="D89" s="31">
        <v>50</v>
      </c>
      <c r="E89" s="33">
        <f t="shared" si="0"/>
        <v>106</v>
      </c>
      <c r="F89" s="3"/>
      <c r="G89" s="3"/>
      <c r="H89" s="35">
        <f t="shared" si="1"/>
        <v>0</v>
      </c>
      <c r="I89" s="35">
        <f t="shared" si="2"/>
        <v>0</v>
      </c>
      <c r="J89" s="35">
        <f t="shared" si="3"/>
        <v>0</v>
      </c>
      <c r="K89" s="35">
        <f t="shared" si="4"/>
        <v>0</v>
      </c>
      <c r="L89" s="35">
        <f t="shared" si="5"/>
        <v>0</v>
      </c>
      <c r="M89" s="56"/>
    </row>
    <row r="90" spans="1:13" ht="12.75">
      <c r="A90" s="27" t="s">
        <v>70</v>
      </c>
      <c r="B90" s="30">
        <v>3230</v>
      </c>
      <c r="C90" s="9"/>
      <c r="D90" s="31">
        <v>250</v>
      </c>
      <c r="E90" s="33">
        <f t="shared" si="0"/>
        <v>3480</v>
      </c>
      <c r="F90" s="3"/>
      <c r="G90" s="3"/>
      <c r="H90" s="35">
        <f t="shared" si="1"/>
        <v>0</v>
      </c>
      <c r="I90" s="35">
        <f t="shared" si="2"/>
        <v>0</v>
      </c>
      <c r="J90" s="35">
        <f t="shared" si="3"/>
        <v>0</v>
      </c>
      <c r="K90" s="35">
        <f t="shared" si="4"/>
        <v>0</v>
      </c>
      <c r="L90" s="35">
        <f t="shared" si="5"/>
        <v>0</v>
      </c>
      <c r="M90" s="56"/>
    </row>
    <row r="91" spans="1:13" ht="12.75">
      <c r="A91" s="29" t="s">
        <v>71</v>
      </c>
      <c r="B91" s="30">
        <v>768</v>
      </c>
      <c r="C91" s="9"/>
      <c r="D91" s="31">
        <v>350</v>
      </c>
      <c r="E91" s="33">
        <f t="shared" si="0"/>
        <v>1118</v>
      </c>
      <c r="F91" s="3"/>
      <c r="G91" s="3"/>
      <c r="H91" s="35">
        <f t="shared" si="1"/>
        <v>0</v>
      </c>
      <c r="I91" s="35">
        <f t="shared" si="2"/>
        <v>0</v>
      </c>
      <c r="J91" s="35">
        <f t="shared" si="3"/>
        <v>0</v>
      </c>
      <c r="K91" s="35">
        <f t="shared" si="4"/>
        <v>0</v>
      </c>
      <c r="L91" s="35">
        <f t="shared" si="5"/>
        <v>0</v>
      </c>
      <c r="M91" s="56"/>
    </row>
    <row r="92" spans="1:13" ht="12.75">
      <c r="A92" s="27" t="s">
        <v>72</v>
      </c>
      <c r="B92" s="30">
        <v>606</v>
      </c>
      <c r="C92" s="9"/>
      <c r="D92" s="31">
        <v>250</v>
      </c>
      <c r="E92" s="33">
        <f t="shared" si="0"/>
        <v>856</v>
      </c>
      <c r="F92" s="3"/>
      <c r="G92" s="3"/>
      <c r="H92" s="35">
        <f t="shared" si="1"/>
        <v>0</v>
      </c>
      <c r="I92" s="35">
        <f t="shared" si="2"/>
        <v>0</v>
      </c>
      <c r="J92" s="35">
        <f t="shared" si="3"/>
        <v>0</v>
      </c>
      <c r="K92" s="35">
        <f t="shared" si="4"/>
        <v>0</v>
      </c>
      <c r="L92" s="35">
        <f t="shared" si="5"/>
        <v>0</v>
      </c>
      <c r="M92" s="56"/>
    </row>
    <row r="93" spans="1:13" ht="12.75">
      <c r="A93" s="27" t="s">
        <v>73</v>
      </c>
      <c r="B93" s="30">
        <v>150</v>
      </c>
      <c r="C93" s="9"/>
      <c r="D93" s="31">
        <v>150</v>
      </c>
      <c r="E93" s="33">
        <f t="shared" si="0"/>
        <v>300</v>
      </c>
      <c r="F93" s="3"/>
      <c r="G93" s="3"/>
      <c r="H93" s="35">
        <f t="shared" si="1"/>
        <v>0</v>
      </c>
      <c r="I93" s="35">
        <f t="shared" si="2"/>
        <v>0</v>
      </c>
      <c r="J93" s="35">
        <f t="shared" si="3"/>
        <v>0</v>
      </c>
      <c r="K93" s="35">
        <f t="shared" si="4"/>
        <v>0</v>
      </c>
      <c r="L93" s="35">
        <f t="shared" si="5"/>
        <v>0</v>
      </c>
      <c r="M93" s="56"/>
    </row>
    <row r="94" spans="1:13" ht="12.75">
      <c r="A94" s="27" t="s">
        <v>74</v>
      </c>
      <c r="B94" s="30">
        <v>6591</v>
      </c>
      <c r="C94" s="9"/>
      <c r="D94" s="31">
        <v>250</v>
      </c>
      <c r="E94" s="33">
        <f t="shared" si="0"/>
        <v>6841</v>
      </c>
      <c r="F94" s="3"/>
      <c r="G94" s="3"/>
      <c r="H94" s="35">
        <f t="shared" si="1"/>
        <v>0</v>
      </c>
      <c r="I94" s="35">
        <f t="shared" si="2"/>
        <v>0</v>
      </c>
      <c r="J94" s="35">
        <f t="shared" si="3"/>
        <v>0</v>
      </c>
      <c r="K94" s="35">
        <f t="shared" si="4"/>
        <v>0</v>
      </c>
      <c r="L94" s="35">
        <f t="shared" si="5"/>
        <v>0</v>
      </c>
      <c r="M94" s="56"/>
    </row>
    <row r="95" spans="1:13" ht="12.75">
      <c r="A95" s="29" t="s">
        <v>75</v>
      </c>
      <c r="B95" s="30">
        <v>10488</v>
      </c>
      <c r="C95" s="9"/>
      <c r="D95" s="31">
        <v>250</v>
      </c>
      <c r="E95" s="33">
        <f aca="true" t="shared" si="6" ref="E95:E101">SUM(B95:D95)</f>
        <v>10738</v>
      </c>
      <c r="F95" s="3"/>
      <c r="G95" s="3"/>
      <c r="H95" s="35">
        <f aca="true" t="shared" si="7" ref="H95:H101">G95*1.21</f>
        <v>0</v>
      </c>
      <c r="I95" s="35">
        <f aca="true" t="shared" si="8" ref="I95:I101">G95*F95</f>
        <v>0</v>
      </c>
      <c r="J95" s="35">
        <f aca="true" t="shared" si="9" ref="J95:J101">I95*1.21</f>
        <v>0</v>
      </c>
      <c r="K95" s="35">
        <f aca="true" t="shared" si="10" ref="K95:K101">I95*6</f>
        <v>0</v>
      </c>
      <c r="L95" s="35">
        <f aca="true" t="shared" si="11" ref="L95:L101">J95*6</f>
        <v>0</v>
      </c>
      <c r="M95" s="56"/>
    </row>
    <row r="96" spans="1:13" ht="12.75">
      <c r="A96" s="27" t="s">
        <v>76</v>
      </c>
      <c r="B96" s="30">
        <v>2454</v>
      </c>
      <c r="C96" s="9"/>
      <c r="D96" s="31">
        <v>250</v>
      </c>
      <c r="E96" s="33">
        <f t="shared" si="6"/>
        <v>2704</v>
      </c>
      <c r="F96" s="3"/>
      <c r="G96" s="3"/>
      <c r="H96" s="35">
        <f t="shared" si="7"/>
        <v>0</v>
      </c>
      <c r="I96" s="35">
        <f t="shared" si="8"/>
        <v>0</v>
      </c>
      <c r="J96" s="35">
        <f t="shared" si="9"/>
        <v>0</v>
      </c>
      <c r="K96" s="35">
        <f t="shared" si="10"/>
        <v>0</v>
      </c>
      <c r="L96" s="35">
        <f t="shared" si="11"/>
        <v>0</v>
      </c>
      <c r="M96" s="56"/>
    </row>
    <row r="97" spans="1:13" ht="12.75">
      <c r="A97" s="29" t="s">
        <v>77</v>
      </c>
      <c r="B97" s="30">
        <v>269</v>
      </c>
      <c r="C97" s="9"/>
      <c r="D97" s="31">
        <v>250</v>
      </c>
      <c r="E97" s="33">
        <f t="shared" si="6"/>
        <v>519</v>
      </c>
      <c r="F97" s="3"/>
      <c r="G97" s="3"/>
      <c r="H97" s="35">
        <f t="shared" si="7"/>
        <v>0</v>
      </c>
      <c r="I97" s="35">
        <f t="shared" si="8"/>
        <v>0</v>
      </c>
      <c r="J97" s="35">
        <f t="shared" si="9"/>
        <v>0</v>
      </c>
      <c r="K97" s="35">
        <f t="shared" si="10"/>
        <v>0</v>
      </c>
      <c r="L97" s="35">
        <f t="shared" si="11"/>
        <v>0</v>
      </c>
      <c r="M97" s="56"/>
    </row>
    <row r="98" spans="1:13" ht="12.75">
      <c r="A98" s="29" t="s">
        <v>78</v>
      </c>
      <c r="B98" s="30">
        <v>450</v>
      </c>
      <c r="C98" s="9"/>
      <c r="D98" s="31">
        <v>250</v>
      </c>
      <c r="E98" s="33">
        <f t="shared" si="6"/>
        <v>700</v>
      </c>
      <c r="F98" s="3"/>
      <c r="G98" s="3"/>
      <c r="H98" s="35">
        <f t="shared" si="7"/>
        <v>0</v>
      </c>
      <c r="I98" s="35">
        <f t="shared" si="8"/>
        <v>0</v>
      </c>
      <c r="J98" s="35">
        <f t="shared" si="9"/>
        <v>0</v>
      </c>
      <c r="K98" s="35">
        <f t="shared" si="10"/>
        <v>0</v>
      </c>
      <c r="L98" s="35">
        <f t="shared" si="11"/>
        <v>0</v>
      </c>
      <c r="M98" s="56"/>
    </row>
    <row r="99" spans="1:13" ht="12.75">
      <c r="A99" s="29" t="s">
        <v>79</v>
      </c>
      <c r="B99" s="30">
        <v>2091</v>
      </c>
      <c r="C99" s="9"/>
      <c r="D99" s="31">
        <v>250</v>
      </c>
      <c r="E99" s="33">
        <f t="shared" si="6"/>
        <v>2341</v>
      </c>
      <c r="F99" s="3"/>
      <c r="G99" s="3"/>
      <c r="H99" s="35">
        <f t="shared" si="7"/>
        <v>0</v>
      </c>
      <c r="I99" s="35">
        <f t="shared" si="8"/>
        <v>0</v>
      </c>
      <c r="J99" s="35">
        <f t="shared" si="9"/>
        <v>0</v>
      </c>
      <c r="K99" s="35">
        <f t="shared" si="10"/>
        <v>0</v>
      </c>
      <c r="L99" s="35">
        <f t="shared" si="11"/>
        <v>0</v>
      </c>
      <c r="M99" s="56"/>
    </row>
    <row r="100" spans="1:13" ht="12.75">
      <c r="A100" s="29" t="s">
        <v>80</v>
      </c>
      <c r="B100" s="30">
        <v>422</v>
      </c>
      <c r="C100" s="9"/>
      <c r="D100" s="31">
        <v>250</v>
      </c>
      <c r="E100" s="33">
        <f t="shared" si="6"/>
        <v>672</v>
      </c>
      <c r="F100" s="3"/>
      <c r="G100" s="3"/>
      <c r="H100" s="35">
        <f t="shared" si="7"/>
        <v>0</v>
      </c>
      <c r="I100" s="35">
        <f t="shared" si="8"/>
        <v>0</v>
      </c>
      <c r="J100" s="35">
        <f t="shared" si="9"/>
        <v>0</v>
      </c>
      <c r="K100" s="35">
        <f t="shared" si="10"/>
        <v>0</v>
      </c>
      <c r="L100" s="35">
        <f t="shared" si="11"/>
        <v>0</v>
      </c>
      <c r="M100" s="56"/>
    </row>
    <row r="101" spans="1:13" ht="12.75">
      <c r="A101" s="27" t="s">
        <v>81</v>
      </c>
      <c r="B101" s="30">
        <v>2101</v>
      </c>
      <c r="C101" s="9"/>
      <c r="D101" s="31">
        <v>250</v>
      </c>
      <c r="E101" s="33">
        <f t="shared" si="6"/>
        <v>2351</v>
      </c>
      <c r="F101" s="3"/>
      <c r="G101" s="3"/>
      <c r="H101" s="35">
        <f t="shared" si="7"/>
        <v>0</v>
      </c>
      <c r="I101" s="35">
        <f t="shared" si="8"/>
        <v>0</v>
      </c>
      <c r="J101" s="35">
        <f t="shared" si="9"/>
        <v>0</v>
      </c>
      <c r="K101" s="35">
        <f t="shared" si="10"/>
        <v>0</v>
      </c>
      <c r="L101" s="35">
        <f t="shared" si="11"/>
        <v>0</v>
      </c>
      <c r="M101" s="56"/>
    </row>
    <row r="102" spans="1:13" s="2" customFormat="1" ht="12.75">
      <c r="A102" s="4" t="s">
        <v>84</v>
      </c>
      <c r="B102" s="4"/>
      <c r="C102" s="4"/>
      <c r="D102" s="4"/>
      <c r="E102" s="4"/>
      <c r="F102" s="4"/>
      <c r="G102" s="4"/>
      <c r="H102" s="4"/>
      <c r="I102" s="5">
        <f>SUM(I30:I101)</f>
        <v>0</v>
      </c>
      <c r="J102" s="5">
        <f>SUM(J30:J101)</f>
        <v>0</v>
      </c>
      <c r="K102" s="5">
        <f>SUM(K30:K101)</f>
        <v>0</v>
      </c>
      <c r="L102" s="5">
        <f>SUM(L30:L101)</f>
        <v>0</v>
      </c>
      <c r="M102" s="57"/>
    </row>
    <row r="103" spans="1:9" s="2" customFormat="1" ht="12.75">
      <c r="A103" s="62" t="s">
        <v>88</v>
      </c>
      <c r="B103" s="63"/>
      <c r="C103" s="63"/>
      <c r="D103" s="63"/>
      <c r="E103" s="63"/>
      <c r="F103" s="63"/>
      <c r="G103" s="63"/>
      <c r="H103" s="63"/>
      <c r="I103" s="64"/>
    </row>
    <row r="104" spans="1:10" ht="34.5" thickBot="1">
      <c r="A104" s="7" t="s">
        <v>85</v>
      </c>
      <c r="B104" s="7" t="s">
        <v>86</v>
      </c>
      <c r="C104" s="8" t="s">
        <v>5</v>
      </c>
      <c r="D104" s="8" t="s">
        <v>7</v>
      </c>
      <c r="E104" s="8" t="s">
        <v>6</v>
      </c>
      <c r="F104" s="8" t="s">
        <v>8</v>
      </c>
      <c r="G104" s="8" t="s">
        <v>9</v>
      </c>
      <c r="H104" s="8" t="s">
        <v>82</v>
      </c>
      <c r="I104" s="8" t="s">
        <v>83</v>
      </c>
      <c r="J104" s="55" t="s">
        <v>103</v>
      </c>
    </row>
    <row r="105" spans="1:10" ht="13.5" thickTop="1">
      <c r="A105" s="6"/>
      <c r="B105" s="6"/>
      <c r="C105" s="6"/>
      <c r="D105" s="6"/>
      <c r="E105" s="34">
        <f>D105*1.21</f>
        <v>0</v>
      </c>
      <c r="F105" s="34">
        <f>D105*C105</f>
        <v>0</v>
      </c>
      <c r="G105" s="34">
        <f>F105*1.21</f>
        <v>0</v>
      </c>
      <c r="H105" s="34">
        <f>F105*6</f>
        <v>0</v>
      </c>
      <c r="I105" s="34">
        <f>G105*6</f>
        <v>0</v>
      </c>
      <c r="J105" s="81"/>
    </row>
    <row r="106" spans="1:10" ht="12.75">
      <c r="A106" s="3"/>
      <c r="B106" s="3"/>
      <c r="C106" s="3"/>
      <c r="D106" s="3"/>
      <c r="E106" s="35">
        <f>D106*1.21</f>
        <v>0</v>
      </c>
      <c r="F106" s="35">
        <f>D106*C106</f>
        <v>0</v>
      </c>
      <c r="G106" s="35">
        <f>F106*1.21</f>
        <v>0</v>
      </c>
      <c r="H106" s="35">
        <f>F106*6</f>
        <v>0</v>
      </c>
      <c r="I106" s="35">
        <f>G106*6</f>
        <v>0</v>
      </c>
      <c r="J106" s="81"/>
    </row>
    <row r="107" spans="1:10" ht="12.75">
      <c r="A107" s="4" t="s">
        <v>90</v>
      </c>
      <c r="B107" s="4"/>
      <c r="C107" s="4"/>
      <c r="D107" s="4"/>
      <c r="E107" s="5">
        <f>SUM(E105:E106)</f>
        <v>0</v>
      </c>
      <c r="F107" s="5">
        <f>SUM(F105:F106)</f>
        <v>0</v>
      </c>
      <c r="G107" s="5">
        <f>SUM(G105:G106)</f>
        <v>0</v>
      </c>
      <c r="H107" s="5">
        <f>SUM(H105:H106)</f>
        <v>0</v>
      </c>
      <c r="I107" s="5">
        <f>SUM(I105:I106)</f>
        <v>0</v>
      </c>
      <c r="J107" s="80"/>
    </row>
    <row r="108" spans="1:9" s="13" customFormat="1" ht="12.75">
      <c r="A108" s="11"/>
      <c r="B108" s="11"/>
      <c r="C108" s="11"/>
      <c r="D108" s="11"/>
      <c r="E108" s="12"/>
      <c r="F108" s="12"/>
      <c r="G108" s="12"/>
      <c r="H108" s="12"/>
      <c r="I108" s="12"/>
    </row>
    <row r="109" spans="1:9" s="13" customFormat="1" ht="13.5" thickBot="1">
      <c r="A109" s="11"/>
      <c r="B109" s="11"/>
      <c r="C109" s="11"/>
      <c r="D109" s="11"/>
      <c r="E109" s="12"/>
      <c r="F109" s="12"/>
      <c r="G109" s="12"/>
      <c r="H109" s="12"/>
      <c r="I109" s="12"/>
    </row>
    <row r="110" spans="1:13" s="13" customFormat="1" ht="13.5" thickBot="1">
      <c r="A110" s="88" t="s">
        <v>91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0"/>
    </row>
    <row r="111" spans="1:13" s="13" customFormat="1" ht="68.25" thickBot="1">
      <c r="A111" s="83" t="s">
        <v>0</v>
      </c>
      <c r="B111" s="83" t="s">
        <v>1</v>
      </c>
      <c r="C111" s="83" t="s">
        <v>2</v>
      </c>
      <c r="D111" s="83" t="s">
        <v>3</v>
      </c>
      <c r="E111" s="83" t="s">
        <v>4</v>
      </c>
      <c r="F111" s="83" t="s">
        <v>5</v>
      </c>
      <c r="G111" s="83" t="s">
        <v>7</v>
      </c>
      <c r="H111" s="83" t="s">
        <v>6</v>
      </c>
      <c r="I111" s="83" t="s">
        <v>8</v>
      </c>
      <c r="J111" s="83" t="s">
        <v>9</v>
      </c>
      <c r="K111" s="83" t="s">
        <v>82</v>
      </c>
      <c r="L111" s="84" t="s">
        <v>83</v>
      </c>
      <c r="M111" s="85" t="s">
        <v>103</v>
      </c>
    </row>
    <row r="112" spans="1:13" s="13" customFormat="1" ht="13.5" thickTop="1">
      <c r="A112" s="25"/>
      <c r="B112" s="26">
        <v>3285</v>
      </c>
      <c r="C112" s="10"/>
      <c r="D112" s="32">
        <v>1095</v>
      </c>
      <c r="E112" s="32">
        <f>SUM(B112:D112)</f>
        <v>4380</v>
      </c>
      <c r="F112" s="10"/>
      <c r="G112" s="10"/>
      <c r="H112" s="36">
        <f>G112*1.21</f>
        <v>0</v>
      </c>
      <c r="I112" s="36">
        <f>G112*F112</f>
        <v>0</v>
      </c>
      <c r="J112" s="36">
        <f>I112*1.21</f>
        <v>0</v>
      </c>
      <c r="K112" s="36">
        <f>I112*6</f>
        <v>0</v>
      </c>
      <c r="L112" s="82">
        <f>J112*6</f>
        <v>0</v>
      </c>
      <c r="M112" s="81"/>
    </row>
    <row r="113" spans="1:13" s="13" customFormat="1" ht="12.75">
      <c r="A113" s="62" t="s">
        <v>88</v>
      </c>
      <c r="B113" s="63"/>
      <c r="C113" s="63"/>
      <c r="D113" s="63"/>
      <c r="E113" s="63"/>
      <c r="F113" s="63"/>
      <c r="G113" s="63"/>
      <c r="H113" s="63"/>
      <c r="I113" s="64"/>
      <c r="M113" s="86"/>
    </row>
    <row r="114" spans="1:10" s="13" customFormat="1" ht="33.75">
      <c r="A114" s="14" t="s">
        <v>85</v>
      </c>
      <c r="B114" s="14" t="s">
        <v>86</v>
      </c>
      <c r="C114" s="15" t="s">
        <v>5</v>
      </c>
      <c r="D114" s="15" t="s">
        <v>7</v>
      </c>
      <c r="E114" s="15" t="s">
        <v>6</v>
      </c>
      <c r="F114" s="15" t="s">
        <v>8</v>
      </c>
      <c r="G114" s="15" t="s">
        <v>9</v>
      </c>
      <c r="H114" s="15" t="s">
        <v>82</v>
      </c>
      <c r="I114" s="15" t="s">
        <v>83</v>
      </c>
      <c r="J114" s="55" t="s">
        <v>103</v>
      </c>
    </row>
    <row r="115" spans="1:10" s="13" customFormat="1" ht="12.75">
      <c r="A115" s="16"/>
      <c r="B115" s="17"/>
      <c r="C115" s="18"/>
      <c r="D115" s="19"/>
      <c r="E115" s="35">
        <f>D115*1.21</f>
        <v>0</v>
      </c>
      <c r="F115" s="35">
        <f>D115*C115</f>
        <v>0</v>
      </c>
      <c r="G115" s="35">
        <f>F115*1.21</f>
        <v>0</v>
      </c>
      <c r="H115" s="35">
        <f>F115*6</f>
        <v>0</v>
      </c>
      <c r="I115" s="35">
        <f>G115*6</f>
        <v>0</v>
      </c>
      <c r="J115" s="81"/>
    </row>
    <row r="116" spans="1:10" s="13" customFormat="1" ht="12.75">
      <c r="A116" s="20"/>
      <c r="B116" s="17"/>
      <c r="C116" s="18"/>
      <c r="D116" s="19"/>
      <c r="E116" s="35">
        <f>D116*1.21</f>
        <v>0</v>
      </c>
      <c r="F116" s="35">
        <f>D116*C116</f>
        <v>0</v>
      </c>
      <c r="G116" s="35">
        <f>F116*1.21</f>
        <v>0</v>
      </c>
      <c r="H116" s="35">
        <f>F116*6</f>
        <v>0</v>
      </c>
      <c r="I116" s="35">
        <f>G116*6</f>
        <v>0</v>
      </c>
      <c r="J116" s="81"/>
    </row>
    <row r="117" spans="1:10" s="13" customFormat="1" ht="12.75">
      <c r="A117" s="4" t="s">
        <v>87</v>
      </c>
      <c r="B117" s="4"/>
      <c r="C117" s="4"/>
      <c r="D117" s="4"/>
      <c r="E117" s="5">
        <f>SUM(E115:E116)</f>
        <v>0</v>
      </c>
      <c r="F117" s="5">
        <f>SUM(F115:F116)</f>
        <v>0</v>
      </c>
      <c r="G117" s="5">
        <f>SUM(G115:G116)</f>
        <v>0</v>
      </c>
      <c r="H117" s="5">
        <f>SUM(H115:H116)</f>
        <v>0</v>
      </c>
      <c r="I117" s="5">
        <f>SUM(I115:I116)</f>
        <v>0</v>
      </c>
      <c r="J117" s="80"/>
    </row>
    <row r="118" spans="1:9" s="13" customFormat="1" ht="12.75">
      <c r="A118" s="11"/>
      <c r="B118" s="11"/>
      <c r="C118" s="11"/>
      <c r="D118" s="11"/>
      <c r="E118" s="12"/>
      <c r="F118" s="12"/>
      <c r="G118" s="12"/>
      <c r="H118" s="12"/>
      <c r="I118" s="12"/>
    </row>
    <row r="119" spans="1:9" s="13" customFormat="1" ht="13.5" thickBot="1">
      <c r="A119" s="11"/>
      <c r="B119" s="11"/>
      <c r="C119" s="11"/>
      <c r="D119" s="11"/>
      <c r="E119" s="12"/>
      <c r="F119" s="12"/>
      <c r="G119" s="12"/>
      <c r="H119" s="12"/>
      <c r="I119" s="12"/>
    </row>
    <row r="120" spans="1:13" s="13" customFormat="1" ht="13.5" thickBot="1">
      <c r="A120" s="88" t="s">
        <v>92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0"/>
    </row>
    <row r="121" spans="1:13" s="13" customFormat="1" ht="68.25" thickBot="1">
      <c r="A121" s="83" t="s">
        <v>0</v>
      </c>
      <c r="B121" s="83" t="s">
        <v>1</v>
      </c>
      <c r="C121" s="83" t="s">
        <v>2</v>
      </c>
      <c r="D121" s="83" t="s">
        <v>3</v>
      </c>
      <c r="E121" s="83" t="s">
        <v>4</v>
      </c>
      <c r="F121" s="83" t="s">
        <v>5</v>
      </c>
      <c r="G121" s="83" t="s">
        <v>7</v>
      </c>
      <c r="H121" s="83" t="s">
        <v>6</v>
      </c>
      <c r="I121" s="83" t="s">
        <v>8</v>
      </c>
      <c r="J121" s="83" t="s">
        <v>9</v>
      </c>
      <c r="K121" s="83" t="s">
        <v>82</v>
      </c>
      <c r="L121" s="84" t="s">
        <v>83</v>
      </c>
      <c r="M121" s="85" t="s">
        <v>103</v>
      </c>
    </row>
    <row r="122" spans="1:13" s="13" customFormat="1" ht="13.5" thickTop="1">
      <c r="A122" s="37"/>
      <c r="B122" s="38">
        <v>3285</v>
      </c>
      <c r="C122" s="10"/>
      <c r="D122" s="32">
        <v>1095</v>
      </c>
      <c r="E122" s="32">
        <f>SUM(B122:D122)</f>
        <v>4380</v>
      </c>
      <c r="F122" s="10"/>
      <c r="G122" s="10"/>
      <c r="H122" s="36">
        <f>G122*1.21</f>
        <v>0</v>
      </c>
      <c r="I122" s="36">
        <f>G122*F122</f>
        <v>0</v>
      </c>
      <c r="J122" s="36">
        <f>I122*1.21</f>
        <v>0</v>
      </c>
      <c r="K122" s="36">
        <f>I122*6</f>
        <v>0</v>
      </c>
      <c r="L122" s="82">
        <f>J122*6</f>
        <v>0</v>
      </c>
      <c r="M122" s="81"/>
    </row>
    <row r="123" spans="1:9" s="13" customFormat="1" ht="12.75">
      <c r="A123" s="62" t="s">
        <v>88</v>
      </c>
      <c r="B123" s="63"/>
      <c r="C123" s="63"/>
      <c r="D123" s="63"/>
      <c r="E123" s="63"/>
      <c r="F123" s="63"/>
      <c r="G123" s="63"/>
      <c r="H123" s="63"/>
      <c r="I123" s="64"/>
    </row>
    <row r="124" spans="1:10" s="13" customFormat="1" ht="33.75">
      <c r="A124" s="14" t="s">
        <v>85</v>
      </c>
      <c r="B124" s="14" t="s">
        <v>86</v>
      </c>
      <c r="C124" s="15" t="s">
        <v>5</v>
      </c>
      <c r="D124" s="15" t="s">
        <v>7</v>
      </c>
      <c r="E124" s="15" t="s">
        <v>6</v>
      </c>
      <c r="F124" s="15" t="s">
        <v>8</v>
      </c>
      <c r="G124" s="15" t="s">
        <v>9</v>
      </c>
      <c r="H124" s="15" t="s">
        <v>82</v>
      </c>
      <c r="I124" s="15" t="s">
        <v>83</v>
      </c>
      <c r="J124" s="55" t="s">
        <v>103</v>
      </c>
    </row>
    <row r="125" spans="1:10" s="13" customFormat="1" ht="12.75">
      <c r="A125" s="16"/>
      <c r="B125" s="17"/>
      <c r="C125" s="18"/>
      <c r="D125" s="19"/>
      <c r="E125" s="35">
        <f>D125*1.21</f>
        <v>0</v>
      </c>
      <c r="F125" s="35">
        <f>D125*C125</f>
        <v>0</v>
      </c>
      <c r="G125" s="35">
        <f>F125*1.21</f>
        <v>0</v>
      </c>
      <c r="H125" s="35">
        <f>F125*6</f>
        <v>0</v>
      </c>
      <c r="I125" s="35">
        <f>G125*6</f>
        <v>0</v>
      </c>
      <c r="J125" s="81"/>
    </row>
    <row r="126" spans="1:10" s="13" customFormat="1" ht="12.75">
      <c r="A126" s="20"/>
      <c r="B126" s="17"/>
      <c r="C126" s="18"/>
      <c r="D126" s="19"/>
      <c r="E126" s="35">
        <f>D126*1.21</f>
        <v>0</v>
      </c>
      <c r="F126" s="35">
        <f>D126*C126</f>
        <v>0</v>
      </c>
      <c r="G126" s="35">
        <f>F126*1.21</f>
        <v>0</v>
      </c>
      <c r="H126" s="35">
        <f>F126*6</f>
        <v>0</v>
      </c>
      <c r="I126" s="35">
        <f>G126*6</f>
        <v>0</v>
      </c>
      <c r="J126" s="81"/>
    </row>
    <row r="127" spans="1:10" s="13" customFormat="1" ht="12.75">
      <c r="A127" s="4" t="s">
        <v>87</v>
      </c>
      <c r="B127" s="4"/>
      <c r="C127" s="4"/>
      <c r="D127" s="4"/>
      <c r="E127" s="5">
        <f>SUM(E125:E126)</f>
        <v>0</v>
      </c>
      <c r="F127" s="5">
        <f>SUM(F125:F126)</f>
        <v>0</v>
      </c>
      <c r="G127" s="5">
        <f>SUM(G125:G126)</f>
        <v>0</v>
      </c>
      <c r="H127" s="5">
        <f>SUM(H125:H126)</f>
        <v>0</v>
      </c>
      <c r="I127" s="5">
        <f>SUM(I125:I126)</f>
        <v>0</v>
      </c>
      <c r="J127" s="80"/>
    </row>
    <row r="128" spans="1:9" s="13" customFormat="1" ht="12.75">
      <c r="A128" s="11"/>
      <c r="B128" s="11"/>
      <c r="C128" s="11"/>
      <c r="D128" s="11"/>
      <c r="E128" s="12"/>
      <c r="F128" s="12"/>
      <c r="G128" s="12"/>
      <c r="H128" s="12"/>
      <c r="I128" s="12"/>
    </row>
    <row r="129" spans="1:9" s="13" customFormat="1" ht="13.5" thickBot="1">
      <c r="A129" s="11"/>
      <c r="B129" s="11"/>
      <c r="C129" s="11"/>
      <c r="D129" s="11"/>
      <c r="E129" s="12"/>
      <c r="F129" s="12"/>
      <c r="G129" s="12"/>
      <c r="H129" s="12"/>
      <c r="I129" s="12"/>
    </row>
    <row r="130" spans="1:9" ht="23.25" thickBot="1">
      <c r="A130" s="21"/>
      <c r="B130" s="22"/>
      <c r="C130" s="22"/>
      <c r="D130" s="22"/>
      <c r="E130" s="22"/>
      <c r="F130" s="23" t="s">
        <v>8</v>
      </c>
      <c r="G130" s="23" t="s">
        <v>9</v>
      </c>
      <c r="H130" s="23" t="s">
        <v>82</v>
      </c>
      <c r="I130" s="24" t="s">
        <v>83</v>
      </c>
    </row>
    <row r="131" spans="1:9" ht="14.25" thickBot="1" thickTop="1">
      <c r="A131" s="39" t="s">
        <v>93</v>
      </c>
      <c r="B131" s="40"/>
      <c r="C131" s="40"/>
      <c r="D131" s="40"/>
      <c r="E131" s="40"/>
      <c r="F131" s="41">
        <f>I102+F107+I112+F117+I122+F127</f>
        <v>0</v>
      </c>
      <c r="G131" s="41">
        <f>J102+G107+J112+G117+J122+G127</f>
        <v>0</v>
      </c>
      <c r="H131" s="41">
        <f>K102+H107+K112+H117+K122+H127</f>
        <v>0</v>
      </c>
      <c r="I131" s="42">
        <f>L102+I107+L112+I117+L122+I127</f>
        <v>0</v>
      </c>
    </row>
    <row r="133" spans="1:7" ht="22.5" customHeight="1">
      <c r="A133" s="59" t="s">
        <v>123</v>
      </c>
      <c r="B133" s="60"/>
      <c r="C133" s="60"/>
      <c r="D133" s="60"/>
      <c r="E133" s="60"/>
      <c r="F133" s="60"/>
      <c r="G133" s="61"/>
    </row>
    <row r="134" spans="1:7" ht="63" customHeight="1">
      <c r="A134" s="79" t="s">
        <v>95</v>
      </c>
      <c r="B134" s="79"/>
      <c r="C134" s="53" t="s">
        <v>96</v>
      </c>
      <c r="D134" s="79" t="s">
        <v>97</v>
      </c>
      <c r="E134" s="79"/>
      <c r="F134" s="79"/>
      <c r="G134" s="79"/>
    </row>
    <row r="135" spans="1:7" ht="37.5" customHeight="1">
      <c r="A135" s="65" t="s">
        <v>98</v>
      </c>
      <c r="B135" s="66"/>
      <c r="C135" s="43"/>
      <c r="D135" s="67"/>
      <c r="E135" s="67"/>
      <c r="F135" s="67"/>
      <c r="G135" s="67"/>
    </row>
    <row r="136" spans="1:7" ht="37.5" customHeight="1">
      <c r="A136" s="68" t="s">
        <v>99</v>
      </c>
      <c r="B136" s="69"/>
      <c r="C136" s="44"/>
      <c r="D136" s="67"/>
      <c r="E136" s="67"/>
      <c r="F136" s="67"/>
      <c r="G136" s="67"/>
    </row>
    <row r="137" spans="1:7" ht="37.5" customHeight="1">
      <c r="A137" s="68" t="s">
        <v>100</v>
      </c>
      <c r="B137" s="69"/>
      <c r="C137" s="45"/>
      <c r="D137" s="70"/>
      <c r="E137" s="70"/>
      <c r="F137" s="70"/>
      <c r="G137" s="70"/>
    </row>
    <row r="138" spans="1:7" ht="37.5" customHeight="1">
      <c r="A138" s="68" t="s">
        <v>101</v>
      </c>
      <c r="B138" s="69"/>
      <c r="C138" s="45"/>
      <c r="D138" s="70"/>
      <c r="E138" s="70"/>
      <c r="F138" s="70"/>
      <c r="G138" s="70"/>
    </row>
    <row r="139" spans="1:7" ht="37.5" customHeight="1">
      <c r="A139" s="68" t="s">
        <v>102</v>
      </c>
      <c r="B139" s="69"/>
      <c r="C139" s="45"/>
      <c r="D139" s="70"/>
      <c r="E139" s="70"/>
      <c r="F139" s="70"/>
      <c r="G139" s="70"/>
    </row>
    <row r="140" spans="1:7" ht="15.75">
      <c r="A140" s="59" t="s">
        <v>124</v>
      </c>
      <c r="B140" s="60"/>
      <c r="C140" s="60"/>
      <c r="D140" s="60"/>
      <c r="E140" s="60"/>
      <c r="F140" s="60"/>
      <c r="G140" s="61"/>
    </row>
    <row r="141" spans="1:7" ht="24" customHeight="1">
      <c r="A141" s="54" t="s">
        <v>125</v>
      </c>
      <c r="B141" s="76"/>
      <c r="C141" s="76"/>
      <c r="D141" s="76"/>
      <c r="E141" s="76"/>
      <c r="F141" s="76"/>
      <c r="G141" s="76"/>
    </row>
    <row r="142" spans="1:7" ht="24" customHeight="1">
      <c r="A142" s="54" t="s">
        <v>126</v>
      </c>
      <c r="B142" s="76"/>
      <c r="C142" s="76"/>
      <c r="D142" s="76"/>
      <c r="E142" s="76"/>
      <c r="F142" s="76"/>
      <c r="G142" s="76"/>
    </row>
    <row r="143" spans="1:7" ht="24" customHeight="1">
      <c r="A143" s="54" t="s">
        <v>127</v>
      </c>
      <c r="B143" s="77"/>
      <c r="C143" s="77"/>
      <c r="D143" s="77"/>
      <c r="E143" s="77"/>
      <c r="F143" s="77"/>
      <c r="G143" s="78"/>
    </row>
  </sheetData>
  <sheetProtection/>
  <mergeCells count="49">
    <mergeCell ref="B142:G142"/>
    <mergeCell ref="B143:G143"/>
    <mergeCell ref="A134:B134"/>
    <mergeCell ref="D134:G134"/>
    <mergeCell ref="A140:G140"/>
    <mergeCell ref="B141:G141"/>
    <mergeCell ref="A1:G1"/>
    <mergeCell ref="A2:G2"/>
    <mergeCell ref="A3:G3"/>
    <mergeCell ref="B4:G4"/>
    <mergeCell ref="A5:G5"/>
    <mergeCell ref="B6:G6"/>
    <mergeCell ref="B7:G7"/>
    <mergeCell ref="B8:G8"/>
    <mergeCell ref="A28:M28"/>
    <mergeCell ref="A110:M110"/>
    <mergeCell ref="A139:B139"/>
    <mergeCell ref="D139:G139"/>
    <mergeCell ref="B9:G9"/>
    <mergeCell ref="B10:G10"/>
    <mergeCell ref="B11:G11"/>
    <mergeCell ref="B12:G12"/>
    <mergeCell ref="B13:G13"/>
    <mergeCell ref="B14:G14"/>
    <mergeCell ref="B15:G15"/>
    <mergeCell ref="B16:G16"/>
    <mergeCell ref="A137:B137"/>
    <mergeCell ref="D137:G137"/>
    <mergeCell ref="A138:B138"/>
    <mergeCell ref="D138:G138"/>
    <mergeCell ref="A135:B135"/>
    <mergeCell ref="D135:G135"/>
    <mergeCell ref="A136:B136"/>
    <mergeCell ref="D136:G136"/>
    <mergeCell ref="B17:G17"/>
    <mergeCell ref="B18:G18"/>
    <mergeCell ref="B19:G19"/>
    <mergeCell ref="B20:G20"/>
    <mergeCell ref="B21:G21"/>
    <mergeCell ref="B22:G22"/>
    <mergeCell ref="B23:G23"/>
    <mergeCell ref="B25:G25"/>
    <mergeCell ref="B26:G26"/>
    <mergeCell ref="A27:G27"/>
    <mergeCell ref="A133:G133"/>
    <mergeCell ref="A103:I103"/>
    <mergeCell ref="A113:I113"/>
    <mergeCell ref="A123:I123"/>
    <mergeCell ref="A120:M12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Kubina</cp:lastModifiedBy>
  <dcterms:created xsi:type="dcterms:W3CDTF">2018-07-02T06:30:47Z</dcterms:created>
  <dcterms:modified xsi:type="dcterms:W3CDTF">2018-07-12T10:59:48Z</dcterms:modified>
  <cp:category/>
  <cp:version/>
  <cp:contentType/>
  <cp:contentStatus/>
</cp:coreProperties>
</file>