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q-file\equica\VYR\Výroba\Aktivní projekty\Nemocnice MSK_IROP 10_VZ\Nemocnice Karviná_Ráj\VZ0001\ZD\ZD_v 23-01-2020\"/>
    </mc:Choice>
  </mc:AlternateContent>
  <xr:revisionPtr revIDLastSave="0" documentId="13_ncr:1_{0044769D-3B60-464C-834D-F77899870709}" xr6:coauthVersionLast="45" xr6:coauthVersionMax="45" xr10:uidLastSave="{00000000-0000-0000-0000-000000000000}"/>
  <bookViews>
    <workbookView xWindow="-120" yWindow="-120" windowWidth="29040" windowHeight="17640" tabRatio="704" activeTab="1" xr2:uid="{00000000-000D-0000-FFFF-FFFF00000000}"/>
  </bookViews>
  <sheets>
    <sheet name="Celková nabídková cena" sheetId="23" r:id="rId1"/>
    <sheet name="A-1.NP" sheetId="8" r:id="rId2"/>
    <sheet name="A-2.NP" sheetId="10" r:id="rId3"/>
    <sheet name="A-3.NP" sheetId="11" r:id="rId4"/>
    <sheet name="B-1.NP" sheetId="12" r:id="rId5"/>
    <sheet name="B-2.NP" sheetId="13" r:id="rId6"/>
    <sheet name="B-2.NP-OKB" sheetId="14" r:id="rId7"/>
    <sheet name="B-3.NP" sheetId="15" r:id="rId8"/>
    <sheet name="B-4.NP-primární" sheetId="16" r:id="rId9"/>
    <sheet name="B-5.NP-sekundární" sheetId="17" r:id="rId10"/>
    <sheet name="B-6.NP" sheetId="18" r:id="rId11"/>
    <sheet name="B-7.NP" sheetId="19" r:id="rId12"/>
    <sheet name="B-8.NP" sheetId="20" r:id="rId13"/>
    <sheet name="B-9.NP" sheetId="21" r:id="rId14"/>
    <sheet name="C-1.NP" sheetId="22" r:id="rId15"/>
  </sheets>
  <definedNames>
    <definedName name="_xlnm._FilterDatabase" localSheetId="1" hidden="1">'A-1.NP'!#REF!</definedName>
    <definedName name="_xlnm._FilterDatabase" localSheetId="2" hidden="1">'A-2.NP'!#REF!</definedName>
    <definedName name="_xlnm._FilterDatabase" localSheetId="3" hidden="1">'A-3.NP'!#REF!</definedName>
    <definedName name="_xlnm._FilterDatabase" localSheetId="4" hidden="1">'B-1.NP'!#REF!</definedName>
    <definedName name="_xlnm._FilterDatabase" localSheetId="5" hidden="1">'B-2.NP'!#REF!</definedName>
    <definedName name="_xlnm._FilterDatabase" localSheetId="6" hidden="1">'B-2.NP-OKB'!#REF!</definedName>
    <definedName name="_xlnm._FilterDatabase" localSheetId="7" hidden="1">'B-3.NP'!#REF!</definedName>
    <definedName name="_xlnm._FilterDatabase" localSheetId="8" hidden="1">'B-4.NP-primární'!#REF!</definedName>
    <definedName name="_xlnm._FilterDatabase" localSheetId="9" hidden="1">'B-5.NP-sekundární'!#REF!</definedName>
    <definedName name="_xlnm._FilterDatabase" localSheetId="10" hidden="1">'B-6.NP'!#REF!</definedName>
    <definedName name="_xlnm._FilterDatabase" localSheetId="11" hidden="1">'B-7.NP'!#REF!</definedName>
    <definedName name="_xlnm._FilterDatabase" localSheetId="12" hidden="1">'B-8.NP'!#REF!</definedName>
    <definedName name="_xlnm._FilterDatabase" localSheetId="13" hidden="1">'B-9.NP'!#REF!</definedName>
    <definedName name="_xlnm._FilterDatabase" localSheetId="14" hidden="1">'C-1.NP'!#REF!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17" l="1"/>
  <c r="G24" i="17"/>
  <c r="I23" i="17"/>
  <c r="G23" i="17"/>
  <c r="I21" i="16"/>
  <c r="G21" i="16"/>
  <c r="I22" i="16"/>
  <c r="G22" i="16"/>
  <c r="E45" i="21" l="1"/>
  <c r="G45" i="21" s="1"/>
  <c r="I44" i="21"/>
  <c r="G44" i="21"/>
  <c r="I43" i="21"/>
  <c r="G43" i="21"/>
  <c r="E45" i="20"/>
  <c r="I45" i="20" s="1"/>
  <c r="I44" i="20"/>
  <c r="G44" i="20"/>
  <c r="I43" i="20"/>
  <c r="G43" i="20"/>
  <c r="E45" i="19"/>
  <c r="I45" i="19" s="1"/>
  <c r="I44" i="19"/>
  <c r="G44" i="19"/>
  <c r="I43" i="19"/>
  <c r="G43" i="19"/>
  <c r="I45" i="18"/>
  <c r="E45" i="18"/>
  <c r="G45" i="18" s="1"/>
  <c r="I44" i="18"/>
  <c r="G44" i="18"/>
  <c r="I43" i="18"/>
  <c r="G43" i="18"/>
  <c r="E45" i="15"/>
  <c r="I45" i="15" s="1"/>
  <c r="I44" i="15"/>
  <c r="G44" i="15"/>
  <c r="I43" i="15"/>
  <c r="G43" i="15"/>
  <c r="E45" i="13"/>
  <c r="I45" i="13" s="1"/>
  <c r="I44" i="13"/>
  <c r="G44" i="13"/>
  <c r="I43" i="13"/>
  <c r="G43" i="13"/>
  <c r="I44" i="12"/>
  <c r="G44" i="12"/>
  <c r="I43" i="12"/>
  <c r="G43" i="12"/>
  <c r="E45" i="12"/>
  <c r="G45" i="12" s="1"/>
  <c r="I45" i="12" l="1"/>
  <c r="G45" i="19"/>
  <c r="I45" i="21"/>
  <c r="G45" i="20"/>
  <c r="G45" i="15"/>
  <c r="G45" i="13"/>
  <c r="G27" i="11"/>
  <c r="I27" i="11"/>
  <c r="I20" i="16"/>
  <c r="G20" i="16"/>
  <c r="G45" i="8"/>
  <c r="I46" i="8" l="1"/>
  <c r="G46" i="8"/>
  <c r="I27" i="17"/>
  <c r="G27" i="17"/>
  <c r="I26" i="17"/>
  <c r="G26" i="17"/>
  <c r="E14" i="8" l="1"/>
  <c r="E31" i="8"/>
  <c r="E8" i="11" l="1"/>
  <c r="I8" i="11" s="1"/>
  <c r="E9" i="11"/>
  <c r="G9" i="11" s="1"/>
  <c r="E10" i="11"/>
  <c r="G10" i="11" s="1"/>
  <c r="E11" i="11"/>
  <c r="G11" i="11" s="1"/>
  <c r="I3" i="11"/>
  <c r="E16" i="17"/>
  <c r="E17" i="17" s="1"/>
  <c r="E8" i="17"/>
  <c r="E9" i="17" s="1"/>
  <c r="E15" i="16"/>
  <c r="E6" i="16"/>
  <c r="E7" i="16" s="1"/>
  <c r="I22" i="17"/>
  <c r="G22" i="17"/>
  <c r="I9" i="11" l="1"/>
  <c r="G8" i="11"/>
  <c r="I10" i="11"/>
  <c r="I11" i="11"/>
  <c r="E32" i="8"/>
  <c r="E39" i="8" s="1"/>
  <c r="G39" i="8" s="1"/>
  <c r="I45" i="8" l="1"/>
  <c r="E31" i="21"/>
  <c r="E15" i="22"/>
  <c r="I15" i="22" s="1"/>
  <c r="I31" i="21"/>
  <c r="E14" i="21"/>
  <c r="I14" i="21" s="1"/>
  <c r="E31" i="20"/>
  <c r="I31" i="20" s="1"/>
  <c r="E14" i="20"/>
  <c r="I14" i="20" s="1"/>
  <c r="E31" i="19"/>
  <c r="I31" i="19" s="1"/>
  <c r="E14" i="19"/>
  <c r="I14" i="19" s="1"/>
  <c r="E31" i="18"/>
  <c r="I31" i="18" s="1"/>
  <c r="E14" i="18"/>
  <c r="G14" i="18" s="1"/>
  <c r="E31" i="15"/>
  <c r="I31" i="15" s="1"/>
  <c r="E14" i="15"/>
  <c r="I14" i="15" s="1"/>
  <c r="E13" i="14"/>
  <c r="I13" i="14" s="1"/>
  <c r="E31" i="13"/>
  <c r="I31" i="13" s="1"/>
  <c r="E14" i="13"/>
  <c r="I14" i="13" s="1"/>
  <c r="E31" i="12"/>
  <c r="I31" i="12" s="1"/>
  <c r="E14" i="12"/>
  <c r="I14" i="12" s="1"/>
  <c r="E13" i="11"/>
  <c r="I13" i="11" s="1"/>
  <c r="E13" i="10"/>
  <c r="G13" i="10" s="1"/>
  <c r="I31" i="8"/>
  <c r="I13" i="8"/>
  <c r="G13" i="8"/>
  <c r="G15" i="22" l="1"/>
  <c r="I14" i="18"/>
  <c r="G31" i="18"/>
  <c r="G14" i="20"/>
  <c r="G14" i="13"/>
  <c r="G31" i="21"/>
  <c r="G14" i="21"/>
  <c r="G31" i="20"/>
  <c r="G31" i="19"/>
  <c r="G14" i="19"/>
  <c r="G31" i="15"/>
  <c r="G14" i="15"/>
  <c r="G13" i="14"/>
  <c r="G31" i="13"/>
  <c r="G31" i="12"/>
  <c r="G14" i="12"/>
  <c r="G13" i="11"/>
  <c r="I13" i="10"/>
  <c r="G31" i="8"/>
  <c r="I4" i="22"/>
  <c r="I3" i="22"/>
  <c r="I4" i="21"/>
  <c r="I3" i="21"/>
  <c r="I4" i="20"/>
  <c r="I3" i="20"/>
  <c r="I4" i="19"/>
  <c r="I3" i="19"/>
  <c r="I4" i="18"/>
  <c r="I3" i="18"/>
  <c r="I4" i="15"/>
  <c r="I3" i="15"/>
  <c r="I4" i="14"/>
  <c r="I3" i="14"/>
  <c r="I4" i="13"/>
  <c r="I3" i="13"/>
  <c r="I4" i="12"/>
  <c r="I3" i="12"/>
  <c r="I4" i="11"/>
  <c r="I4" i="10"/>
  <c r="I3" i="10"/>
  <c r="I4" i="8"/>
  <c r="I3" i="8"/>
  <c r="E28" i="10" l="1"/>
  <c r="E29" i="10" s="1"/>
  <c r="E21" i="8"/>
  <c r="E20" i="8"/>
  <c r="E19" i="8"/>
  <c r="E18" i="8"/>
  <c r="E17" i="8"/>
  <c r="E16" i="8"/>
  <c r="E9" i="8"/>
  <c r="E12" i="8"/>
  <c r="E11" i="8"/>
  <c r="E10" i="8"/>
  <c r="E38" i="8"/>
  <c r="E37" i="8"/>
  <c r="E36" i="8"/>
  <c r="E34" i="10" s="1"/>
  <c r="I34" i="10" s="1"/>
  <c r="E35" i="8"/>
  <c r="G35" i="8" s="1"/>
  <c r="E34" i="8"/>
  <c r="I34" i="8" s="1"/>
  <c r="E33" i="8"/>
  <c r="I33" i="8" s="1"/>
  <c r="I32" i="8"/>
  <c r="I30" i="8"/>
  <c r="G30" i="8"/>
  <c r="E29" i="8"/>
  <c r="I29" i="8" s="1"/>
  <c r="E28" i="8"/>
  <c r="I28" i="8" s="1"/>
  <c r="E27" i="8"/>
  <c r="G27" i="8" s="1"/>
  <c r="E26" i="8"/>
  <c r="I26" i="8" s="1"/>
  <c r="I44" i="8"/>
  <c r="G44" i="8"/>
  <c r="I36" i="8" l="1"/>
  <c r="G36" i="8"/>
  <c r="I38" i="8"/>
  <c r="G38" i="8"/>
  <c r="I37" i="8"/>
  <c r="G37" i="8"/>
  <c r="E35" i="10"/>
  <c r="G35" i="10" s="1"/>
  <c r="I28" i="10"/>
  <c r="I30" i="10"/>
  <c r="G26" i="8"/>
  <c r="I35" i="8"/>
  <c r="E31" i="10"/>
  <c r="G34" i="8"/>
  <c r="E32" i="10"/>
  <c r="I32" i="10" s="1"/>
  <c r="E33" i="10"/>
  <c r="I33" i="10" s="1"/>
  <c r="I27" i="8"/>
  <c r="G29" i="8"/>
  <c r="G33" i="8"/>
  <c r="G28" i="8"/>
  <c r="G32" i="8"/>
  <c r="E36" i="10"/>
  <c r="G34" i="10"/>
  <c r="G28" i="10"/>
  <c r="I35" i="10" l="1"/>
  <c r="I29" i="10"/>
  <c r="G29" i="10"/>
  <c r="G33" i="10"/>
  <c r="G32" i="10"/>
  <c r="G31" i="10"/>
  <c r="I31" i="10"/>
  <c r="I36" i="10"/>
  <c r="G36" i="10"/>
  <c r="G30" i="10"/>
  <c r="E40" i="8"/>
  <c r="I39" i="8"/>
  <c r="I11" i="17"/>
  <c r="E38" i="21"/>
  <c r="E37" i="21"/>
  <c r="E36" i="21"/>
  <c r="E35" i="21"/>
  <c r="E34" i="21"/>
  <c r="E33" i="21"/>
  <c r="I33" i="21" s="1"/>
  <c r="G32" i="21"/>
  <c r="E38" i="20"/>
  <c r="E37" i="20"/>
  <c r="E36" i="20"/>
  <c r="E35" i="20"/>
  <c r="E34" i="20"/>
  <c r="E33" i="20"/>
  <c r="E39" i="20"/>
  <c r="E40" i="20" s="1"/>
  <c r="E38" i="19"/>
  <c r="E37" i="19"/>
  <c r="E36" i="19"/>
  <c r="E35" i="19"/>
  <c r="E34" i="19"/>
  <c r="E33" i="19"/>
  <c r="I33" i="19" s="1"/>
  <c r="I32" i="19"/>
  <c r="E38" i="18"/>
  <c r="E37" i="18"/>
  <c r="E36" i="18"/>
  <c r="E35" i="18"/>
  <c r="E34" i="18"/>
  <c r="E33" i="18"/>
  <c r="I33" i="18" s="1"/>
  <c r="E38" i="15"/>
  <c r="E37" i="15"/>
  <c r="E36" i="15"/>
  <c r="E35" i="15"/>
  <c r="E34" i="15"/>
  <c r="E33" i="15"/>
  <c r="I33" i="15" s="1"/>
  <c r="E39" i="15"/>
  <c r="E40" i="15" s="1"/>
  <c r="E38" i="13"/>
  <c r="E37" i="13"/>
  <c r="E36" i="13"/>
  <c r="E35" i="13"/>
  <c r="E34" i="13"/>
  <c r="E33" i="13"/>
  <c r="I33" i="13" s="1"/>
  <c r="I32" i="13"/>
  <c r="E39" i="12"/>
  <c r="E40" i="12" s="1"/>
  <c r="E38" i="12"/>
  <c r="E37" i="12"/>
  <c r="E36" i="12"/>
  <c r="E35" i="12"/>
  <c r="E34" i="12"/>
  <c r="E33" i="12"/>
  <c r="I33" i="12" s="1"/>
  <c r="E10" i="22"/>
  <c r="E11" i="22"/>
  <c r="E12" i="22"/>
  <c r="E13" i="22"/>
  <c r="E29" i="21"/>
  <c r="E28" i="21"/>
  <c r="E27" i="21"/>
  <c r="E26" i="21"/>
  <c r="E29" i="20"/>
  <c r="E28" i="20"/>
  <c r="E27" i="20"/>
  <c r="E26" i="20"/>
  <c r="E29" i="19"/>
  <c r="E28" i="19"/>
  <c r="E27" i="19"/>
  <c r="E26" i="19"/>
  <c r="E29" i="18"/>
  <c r="E28" i="18"/>
  <c r="E27" i="18"/>
  <c r="E26" i="18"/>
  <c r="E29" i="15"/>
  <c r="E28" i="15"/>
  <c r="E27" i="15"/>
  <c r="E26" i="15"/>
  <c r="E29" i="13"/>
  <c r="E28" i="13"/>
  <c r="E27" i="13"/>
  <c r="E26" i="13"/>
  <c r="E29" i="12"/>
  <c r="E28" i="12"/>
  <c r="E27" i="12"/>
  <c r="E26" i="12"/>
  <c r="G42" i="10"/>
  <c r="E41" i="10"/>
  <c r="E32" i="22"/>
  <c r="I32" i="22" s="1"/>
  <c r="I31" i="22"/>
  <c r="G31" i="22"/>
  <c r="I30" i="22"/>
  <c r="G30" i="22"/>
  <c r="E30" i="17"/>
  <c r="I30" i="17" s="1"/>
  <c r="I29" i="17"/>
  <c r="G29" i="17"/>
  <c r="I28" i="17"/>
  <c r="G28" i="17"/>
  <c r="E26" i="16"/>
  <c r="I26" i="16" s="1"/>
  <c r="I25" i="16"/>
  <c r="G25" i="16"/>
  <c r="I24" i="16"/>
  <c r="G24" i="16"/>
  <c r="E35" i="14"/>
  <c r="I35" i="14" s="1"/>
  <c r="I34" i="14"/>
  <c r="G34" i="14"/>
  <c r="I33" i="14"/>
  <c r="G33" i="14"/>
  <c r="E31" i="11"/>
  <c r="I31" i="11" s="1"/>
  <c r="I30" i="11"/>
  <c r="G30" i="11"/>
  <c r="I29" i="11"/>
  <c r="G29" i="11"/>
  <c r="E57" i="10"/>
  <c r="I57" i="10" s="1"/>
  <c r="I56" i="10"/>
  <c r="G56" i="10"/>
  <c r="I55" i="10"/>
  <c r="G55" i="10"/>
  <c r="E50" i="8"/>
  <c r="I50" i="8" s="1"/>
  <c r="I49" i="8"/>
  <c r="G49" i="8"/>
  <c r="I48" i="8"/>
  <c r="G48" i="8"/>
  <c r="I25" i="11"/>
  <c r="G25" i="11"/>
  <c r="E22" i="22"/>
  <c r="E21" i="22"/>
  <c r="E20" i="22"/>
  <c r="E19" i="22"/>
  <c r="E18" i="22"/>
  <c r="E39" i="21"/>
  <c r="E40" i="21" s="1"/>
  <c r="E21" i="21"/>
  <c r="E20" i="21"/>
  <c r="E19" i="21"/>
  <c r="E18" i="21"/>
  <c r="E17" i="21"/>
  <c r="E21" i="20"/>
  <c r="E20" i="20"/>
  <c r="E19" i="20"/>
  <c r="E18" i="20"/>
  <c r="E17" i="20"/>
  <c r="E39" i="19"/>
  <c r="E40" i="19" s="1"/>
  <c r="E21" i="19"/>
  <c r="E20" i="19"/>
  <c r="E19" i="19"/>
  <c r="E18" i="19"/>
  <c r="E17" i="19"/>
  <c r="E39" i="18"/>
  <c r="E40" i="18" s="1"/>
  <c r="E21" i="18"/>
  <c r="E20" i="18"/>
  <c r="E19" i="18"/>
  <c r="E18" i="18"/>
  <c r="E17" i="18"/>
  <c r="E21" i="15"/>
  <c r="E20" i="15"/>
  <c r="E19" i="15"/>
  <c r="E18" i="15"/>
  <c r="E17" i="15"/>
  <c r="E20" i="14"/>
  <c r="E19" i="14"/>
  <c r="E18" i="14"/>
  <c r="E17" i="14"/>
  <c r="E16" i="14"/>
  <c r="E21" i="13"/>
  <c r="E20" i="13"/>
  <c r="E19" i="13"/>
  <c r="E18" i="13"/>
  <c r="E17" i="13"/>
  <c r="E21" i="12"/>
  <c r="E20" i="12"/>
  <c r="E19" i="12"/>
  <c r="E18" i="12"/>
  <c r="E17" i="12"/>
  <c r="E20" i="11"/>
  <c r="G20" i="11" s="1"/>
  <c r="E19" i="11"/>
  <c r="E18" i="11"/>
  <c r="E17" i="11"/>
  <c r="E45" i="10" s="1"/>
  <c r="E16" i="11"/>
  <c r="E44" i="10" s="1"/>
  <c r="E20" i="10"/>
  <c r="E19" i="10"/>
  <c r="E18" i="10"/>
  <c r="E17" i="10"/>
  <c r="E16" i="10"/>
  <c r="E17" i="22"/>
  <c r="I17" i="22" s="1"/>
  <c r="E16" i="22"/>
  <c r="G16" i="22" s="1"/>
  <c r="E16" i="21"/>
  <c r="I16" i="21" s="1"/>
  <c r="E15" i="21"/>
  <c r="G15" i="21" s="1"/>
  <c r="I33" i="20"/>
  <c r="E16" i="20"/>
  <c r="I16" i="20" s="1"/>
  <c r="E15" i="20"/>
  <c r="G15" i="20" s="1"/>
  <c r="G32" i="19"/>
  <c r="E16" i="19"/>
  <c r="I16" i="19" s="1"/>
  <c r="E15" i="19"/>
  <c r="G15" i="19" s="1"/>
  <c r="I32" i="18"/>
  <c r="G32" i="18"/>
  <c r="E16" i="18"/>
  <c r="I16" i="18" s="1"/>
  <c r="E15" i="18"/>
  <c r="G15" i="18" s="1"/>
  <c r="E16" i="15"/>
  <c r="I16" i="15" s="1"/>
  <c r="E15" i="15"/>
  <c r="G15" i="15" s="1"/>
  <c r="E15" i="14"/>
  <c r="I15" i="14" s="1"/>
  <c r="E14" i="14"/>
  <c r="G14" i="14" s="1"/>
  <c r="E16" i="13"/>
  <c r="I16" i="13" s="1"/>
  <c r="E15" i="13"/>
  <c r="G15" i="13" s="1"/>
  <c r="G32" i="12"/>
  <c r="E16" i="12"/>
  <c r="E15" i="12"/>
  <c r="G15" i="12" s="1"/>
  <c r="E15" i="11"/>
  <c r="I15" i="11" s="1"/>
  <c r="E14" i="11"/>
  <c r="G14" i="11" s="1"/>
  <c r="E15" i="10"/>
  <c r="I15" i="10" s="1"/>
  <c r="E14" i="10"/>
  <c r="G14" i="10" s="1"/>
  <c r="E22" i="8"/>
  <c r="E23" i="8" s="1"/>
  <c r="I16" i="8"/>
  <c r="E22" i="15" l="1"/>
  <c r="E23" i="15" s="1"/>
  <c r="E10" i="16"/>
  <c r="E12" i="16"/>
  <c r="E15" i="17"/>
  <c r="E11" i="16"/>
  <c r="E22" i="19"/>
  <c r="E23" i="19" s="1"/>
  <c r="E22" i="18"/>
  <c r="E23" i="18" s="1"/>
  <c r="I15" i="20"/>
  <c r="E13" i="16"/>
  <c r="E23" i="22"/>
  <c r="E24" i="22" s="1"/>
  <c r="E12" i="17"/>
  <c r="E46" i="10"/>
  <c r="G18" i="11"/>
  <c r="E13" i="17"/>
  <c r="E47" i="10"/>
  <c r="G19" i="11"/>
  <c r="E37" i="10"/>
  <c r="G37" i="10" s="1"/>
  <c r="G40" i="8"/>
  <c r="E21" i="10"/>
  <c r="E22" i="10" s="1"/>
  <c r="I16" i="12"/>
  <c r="E9" i="16"/>
  <c r="I9" i="16" s="1"/>
  <c r="E14" i="17"/>
  <c r="E22" i="20"/>
  <c r="E23" i="20" s="1"/>
  <c r="E21" i="11"/>
  <c r="G21" i="11" s="1"/>
  <c r="E43" i="10"/>
  <c r="I43" i="10" s="1"/>
  <c r="I9" i="17"/>
  <c r="G10" i="17"/>
  <c r="I7" i="16"/>
  <c r="G7" i="16"/>
  <c r="E21" i="14"/>
  <c r="E22" i="14" s="1"/>
  <c r="G8" i="16"/>
  <c r="E22" i="13"/>
  <c r="E39" i="13"/>
  <c r="E40" i="13" s="1"/>
  <c r="I41" i="10"/>
  <c r="G41" i="10"/>
  <c r="I40" i="8"/>
  <c r="E22" i="12"/>
  <c r="E23" i="12" s="1"/>
  <c r="I15" i="21"/>
  <c r="E22" i="21"/>
  <c r="E23" i="21" s="1"/>
  <c r="G32" i="20"/>
  <c r="G32" i="15"/>
  <c r="G32" i="13"/>
  <c r="G32" i="22"/>
  <c r="G30" i="17"/>
  <c r="G26" i="16"/>
  <c r="G35" i="14"/>
  <c r="G31" i="11"/>
  <c r="G57" i="10"/>
  <c r="G50" i="8"/>
  <c r="I42" i="10"/>
  <c r="I16" i="22"/>
  <c r="G17" i="22"/>
  <c r="I32" i="21"/>
  <c r="G33" i="21"/>
  <c r="G16" i="21"/>
  <c r="I32" i="20"/>
  <c r="G33" i="20"/>
  <c r="G16" i="20"/>
  <c r="I15" i="19"/>
  <c r="G33" i="19"/>
  <c r="G16" i="19"/>
  <c r="G33" i="18"/>
  <c r="I15" i="18"/>
  <c r="G16" i="18"/>
  <c r="G11" i="17"/>
  <c r="I32" i="15"/>
  <c r="G33" i="15"/>
  <c r="G16" i="15"/>
  <c r="I15" i="15"/>
  <c r="I14" i="14"/>
  <c r="G15" i="14"/>
  <c r="G33" i="13"/>
  <c r="I15" i="13"/>
  <c r="G16" i="13"/>
  <c r="I32" i="12"/>
  <c r="I15" i="12"/>
  <c r="G33" i="12"/>
  <c r="G16" i="12"/>
  <c r="I14" i="11"/>
  <c r="G15" i="11"/>
  <c r="I14" i="10"/>
  <c r="G15" i="10"/>
  <c r="G16" i="8"/>
  <c r="I37" i="10" l="1"/>
  <c r="E22" i="11"/>
  <c r="E48" i="10"/>
  <c r="G43" i="10"/>
  <c r="G9" i="17"/>
  <c r="I10" i="17"/>
  <c r="G9" i="16"/>
  <c r="E23" i="13"/>
  <c r="I8" i="16"/>
  <c r="I13" i="22"/>
  <c r="G12" i="22"/>
  <c r="G11" i="22"/>
  <c r="I10" i="22"/>
  <c r="I29" i="21"/>
  <c r="G28" i="21"/>
  <c r="G27" i="21"/>
  <c r="G26" i="21"/>
  <c r="E12" i="21"/>
  <c r="I12" i="21" s="1"/>
  <c r="E11" i="21"/>
  <c r="I11" i="21" s="1"/>
  <c r="E10" i="21"/>
  <c r="G10" i="21" s="1"/>
  <c r="E9" i="21"/>
  <c r="G9" i="21" s="1"/>
  <c r="I29" i="20"/>
  <c r="G28" i="20"/>
  <c r="G27" i="20"/>
  <c r="I27" i="20"/>
  <c r="I26" i="20"/>
  <c r="E12" i="20"/>
  <c r="I12" i="20" s="1"/>
  <c r="E11" i="20"/>
  <c r="G11" i="20" s="1"/>
  <c r="E10" i="20"/>
  <c r="G10" i="20" s="1"/>
  <c r="E9" i="20"/>
  <c r="I9" i="20" s="1"/>
  <c r="I29" i="19"/>
  <c r="I28" i="19"/>
  <c r="I27" i="19"/>
  <c r="G27" i="19"/>
  <c r="I26" i="19"/>
  <c r="G26" i="19"/>
  <c r="E12" i="19"/>
  <c r="I12" i="19" s="1"/>
  <c r="E11" i="19"/>
  <c r="I11" i="19" s="1"/>
  <c r="E10" i="19"/>
  <c r="G10" i="19" s="1"/>
  <c r="E9" i="19"/>
  <c r="I9" i="19" s="1"/>
  <c r="I29" i="18"/>
  <c r="I28" i="18"/>
  <c r="G27" i="18"/>
  <c r="I26" i="18"/>
  <c r="E12" i="18"/>
  <c r="I12" i="18" s="1"/>
  <c r="E11" i="18"/>
  <c r="I11" i="18" s="1"/>
  <c r="E10" i="18"/>
  <c r="G10" i="18" s="1"/>
  <c r="E9" i="18"/>
  <c r="I9" i="18" s="1"/>
  <c r="G13" i="18"/>
  <c r="I13" i="18"/>
  <c r="G17" i="18"/>
  <c r="I17" i="18"/>
  <c r="I29" i="15"/>
  <c r="G28" i="15"/>
  <c r="G27" i="15"/>
  <c r="G26" i="15"/>
  <c r="E12" i="15"/>
  <c r="I12" i="15" s="1"/>
  <c r="E11" i="15"/>
  <c r="G11" i="15" s="1"/>
  <c r="E10" i="15"/>
  <c r="G10" i="15" s="1"/>
  <c r="E9" i="15"/>
  <c r="G9" i="15" s="1"/>
  <c r="E11" i="14"/>
  <c r="I11" i="14" s="1"/>
  <c r="E10" i="14"/>
  <c r="G10" i="14" s="1"/>
  <c r="E9" i="14"/>
  <c r="G9" i="14" s="1"/>
  <c r="E8" i="14"/>
  <c r="I8" i="14" s="1"/>
  <c r="I29" i="13"/>
  <c r="G28" i="13"/>
  <c r="G27" i="13"/>
  <c r="I26" i="13"/>
  <c r="E12" i="13"/>
  <c r="I12" i="13" s="1"/>
  <c r="E11" i="13"/>
  <c r="G11" i="13" s="1"/>
  <c r="E10" i="13"/>
  <c r="G10" i="13" s="1"/>
  <c r="E9" i="13"/>
  <c r="G9" i="13" s="1"/>
  <c r="I29" i="12"/>
  <c r="I28" i="12"/>
  <c r="G27" i="12"/>
  <c r="I26" i="12"/>
  <c r="E12" i="12"/>
  <c r="I12" i="12" s="1"/>
  <c r="E11" i="12"/>
  <c r="G11" i="12" s="1"/>
  <c r="E10" i="12"/>
  <c r="I10" i="12" s="1"/>
  <c r="E9" i="12"/>
  <c r="I9" i="12" s="1"/>
  <c r="G13" i="12"/>
  <c r="I13" i="12"/>
  <c r="G17" i="12"/>
  <c r="I17" i="12"/>
  <c r="E11" i="10"/>
  <c r="I11" i="10" s="1"/>
  <c r="E10" i="10"/>
  <c r="G10" i="10" s="1"/>
  <c r="E9" i="10"/>
  <c r="I9" i="10" s="1"/>
  <c r="E8" i="10"/>
  <c r="I8" i="10" s="1"/>
  <c r="I12" i="8"/>
  <c r="G11" i="8"/>
  <c r="G10" i="8"/>
  <c r="G9" i="8"/>
  <c r="E49" i="10" l="1"/>
  <c r="G22" i="11"/>
  <c r="I10" i="8"/>
  <c r="I11" i="22"/>
  <c r="I9" i="21"/>
  <c r="G9" i="20"/>
  <c r="G9" i="19"/>
  <c r="I10" i="18"/>
  <c r="G26" i="18"/>
  <c r="I9" i="15"/>
  <c r="I27" i="13"/>
  <c r="I9" i="13"/>
  <c r="G26" i="12"/>
  <c r="I9" i="8"/>
  <c r="I10" i="10"/>
  <c r="G9" i="10"/>
  <c r="I11" i="12"/>
  <c r="G10" i="12"/>
  <c r="I27" i="12"/>
  <c r="I10" i="13"/>
  <c r="I28" i="13"/>
  <c r="I9" i="14"/>
  <c r="I10" i="14"/>
  <c r="I26" i="15"/>
  <c r="I27" i="15"/>
  <c r="I10" i="15"/>
  <c r="G9" i="18"/>
  <c r="I27" i="18"/>
  <c r="I10" i="19"/>
  <c r="I10" i="20"/>
  <c r="I28" i="20"/>
  <c r="I26" i="21"/>
  <c r="I27" i="21"/>
  <c r="I10" i="21"/>
  <c r="I12" i="22"/>
  <c r="G10" i="22"/>
  <c r="G13" i="22"/>
  <c r="G29" i="21"/>
  <c r="I28" i="21"/>
  <c r="G12" i="21"/>
  <c r="G11" i="21"/>
  <c r="G26" i="20"/>
  <c r="G29" i="20"/>
  <c r="G12" i="20"/>
  <c r="I11" i="20"/>
  <c r="G29" i="19"/>
  <c r="G28" i="19"/>
  <c r="G12" i="19"/>
  <c r="G11" i="19"/>
  <c r="G29" i="18"/>
  <c r="G28" i="18"/>
  <c r="G12" i="18"/>
  <c r="G11" i="18"/>
  <c r="G29" i="15"/>
  <c r="I28" i="15"/>
  <c r="G12" i="15"/>
  <c r="I11" i="15"/>
  <c r="G8" i="14"/>
  <c r="G11" i="14"/>
  <c r="G26" i="13"/>
  <c r="G29" i="13"/>
  <c r="I11" i="13"/>
  <c r="G12" i="13"/>
  <c r="G29" i="12"/>
  <c r="G28" i="12"/>
  <c r="G9" i="12"/>
  <c r="G12" i="12"/>
  <c r="G8" i="10"/>
  <c r="G11" i="10"/>
  <c r="I11" i="8"/>
  <c r="G12" i="8"/>
  <c r="I52" i="10" l="1"/>
  <c r="G52" i="10"/>
  <c r="I51" i="10"/>
  <c r="G51" i="10"/>
  <c r="I43" i="8"/>
  <c r="G43" i="8"/>
  <c r="I42" i="8"/>
  <c r="G42" i="8"/>
  <c r="I30" i="14"/>
  <c r="G30" i="14"/>
  <c r="I29" i="14"/>
  <c r="G29" i="14"/>
  <c r="I49" i="10" l="1"/>
  <c r="G49" i="10"/>
  <c r="I48" i="10"/>
  <c r="G48" i="10"/>
  <c r="I47" i="10"/>
  <c r="G47" i="10"/>
  <c r="I46" i="10"/>
  <c r="G46" i="10"/>
  <c r="I45" i="10"/>
  <c r="G45" i="10"/>
  <c r="I44" i="10"/>
  <c r="G44" i="10"/>
  <c r="I40" i="10"/>
  <c r="G40" i="10"/>
  <c r="I17" i="16"/>
  <c r="G17" i="16"/>
  <c r="G19" i="17"/>
  <c r="I19" i="17"/>
  <c r="I36" i="14"/>
  <c r="I40" i="14" s="1"/>
  <c r="G36" i="14"/>
  <c r="I32" i="14"/>
  <c r="G32" i="14"/>
  <c r="I31" i="14"/>
  <c r="G31" i="14"/>
  <c r="I22" i="14"/>
  <c r="G22" i="14"/>
  <c r="I21" i="14"/>
  <c r="G21" i="14"/>
  <c r="I20" i="14"/>
  <c r="G20" i="14"/>
  <c r="I19" i="14"/>
  <c r="G19" i="14"/>
  <c r="I18" i="14"/>
  <c r="G18" i="14"/>
  <c r="I17" i="14"/>
  <c r="G17" i="14"/>
  <c r="I16" i="14"/>
  <c r="G16" i="14"/>
  <c r="I12" i="14"/>
  <c r="G12" i="14"/>
  <c r="G58" i="10"/>
  <c r="I58" i="10"/>
  <c r="I54" i="10"/>
  <c r="G54" i="10"/>
  <c r="I53" i="10"/>
  <c r="G53" i="10"/>
  <c r="I22" i="10"/>
  <c r="G22" i="10"/>
  <c r="I21" i="10"/>
  <c r="G21" i="10"/>
  <c r="I20" i="10"/>
  <c r="G20" i="10"/>
  <c r="I19" i="10"/>
  <c r="G19" i="10"/>
  <c r="I18" i="10"/>
  <c r="G18" i="10"/>
  <c r="I17" i="10"/>
  <c r="G17" i="10"/>
  <c r="I16" i="10"/>
  <c r="G16" i="10"/>
  <c r="I12" i="10"/>
  <c r="G12" i="10"/>
  <c r="I51" i="8"/>
  <c r="I47" i="8"/>
  <c r="G47" i="8"/>
  <c r="I23" i="8"/>
  <c r="G23" i="8"/>
  <c r="I22" i="8"/>
  <c r="G22" i="8"/>
  <c r="I21" i="8"/>
  <c r="G21" i="8"/>
  <c r="I20" i="8"/>
  <c r="G20" i="8"/>
  <c r="I19" i="8"/>
  <c r="G19" i="8"/>
  <c r="I18" i="8"/>
  <c r="G18" i="8"/>
  <c r="I17" i="8"/>
  <c r="G17" i="8"/>
  <c r="I15" i="8"/>
  <c r="G15" i="8"/>
  <c r="I14" i="8"/>
  <c r="G14" i="8"/>
  <c r="G47" i="21"/>
  <c r="G47" i="20"/>
  <c r="G47" i="19"/>
  <c r="G47" i="18"/>
  <c r="I47" i="21"/>
  <c r="I46" i="21"/>
  <c r="G46" i="21"/>
  <c r="I42" i="21"/>
  <c r="G42" i="21"/>
  <c r="I40" i="21"/>
  <c r="G40" i="21"/>
  <c r="I39" i="21"/>
  <c r="G39" i="21"/>
  <c r="I38" i="21"/>
  <c r="G38" i="21"/>
  <c r="I37" i="21"/>
  <c r="G37" i="21"/>
  <c r="I36" i="21"/>
  <c r="G36" i="21"/>
  <c r="I35" i="21"/>
  <c r="G35" i="21"/>
  <c r="I34" i="21"/>
  <c r="G34" i="21"/>
  <c r="I30" i="21"/>
  <c r="G30" i="21"/>
  <c r="I23" i="21"/>
  <c r="G23" i="21"/>
  <c r="I22" i="21"/>
  <c r="G22" i="21"/>
  <c r="I21" i="21"/>
  <c r="G21" i="21"/>
  <c r="I20" i="21"/>
  <c r="G20" i="21"/>
  <c r="I19" i="21"/>
  <c r="G19" i="21"/>
  <c r="I18" i="21"/>
  <c r="G18" i="21"/>
  <c r="I17" i="21"/>
  <c r="G17" i="21"/>
  <c r="I13" i="21"/>
  <c r="G13" i="21"/>
  <c r="I47" i="20"/>
  <c r="I46" i="20"/>
  <c r="G46" i="20"/>
  <c r="I42" i="20"/>
  <c r="G42" i="20"/>
  <c r="I40" i="20"/>
  <c r="G40" i="20"/>
  <c r="I39" i="20"/>
  <c r="G39" i="20"/>
  <c r="I38" i="20"/>
  <c r="G38" i="20"/>
  <c r="I37" i="20"/>
  <c r="G37" i="20"/>
  <c r="I36" i="20"/>
  <c r="G36" i="20"/>
  <c r="I35" i="20"/>
  <c r="G35" i="20"/>
  <c r="I34" i="20"/>
  <c r="G34" i="20"/>
  <c r="I30" i="20"/>
  <c r="G30" i="20"/>
  <c r="I23" i="20"/>
  <c r="G23" i="20"/>
  <c r="I22" i="20"/>
  <c r="G22" i="20"/>
  <c r="I21" i="20"/>
  <c r="G21" i="20"/>
  <c r="I20" i="20"/>
  <c r="G20" i="20"/>
  <c r="I19" i="20"/>
  <c r="G19" i="20"/>
  <c r="I18" i="20"/>
  <c r="G18" i="20"/>
  <c r="I17" i="20"/>
  <c r="G17" i="20"/>
  <c r="I13" i="20"/>
  <c r="G13" i="20"/>
  <c r="I47" i="19"/>
  <c r="I46" i="19"/>
  <c r="G46" i="19"/>
  <c r="I42" i="19"/>
  <c r="G42" i="19"/>
  <c r="I40" i="19"/>
  <c r="G40" i="19"/>
  <c r="I39" i="19"/>
  <c r="G39" i="19"/>
  <c r="I38" i="19"/>
  <c r="G38" i="19"/>
  <c r="I37" i="19"/>
  <c r="G37" i="19"/>
  <c r="I36" i="19"/>
  <c r="G36" i="19"/>
  <c r="I35" i="19"/>
  <c r="G35" i="19"/>
  <c r="I34" i="19"/>
  <c r="G34" i="19"/>
  <c r="I30" i="19"/>
  <c r="G30" i="19"/>
  <c r="I23" i="19"/>
  <c r="G23" i="19"/>
  <c r="I22" i="19"/>
  <c r="G22" i="19"/>
  <c r="I21" i="19"/>
  <c r="G21" i="19"/>
  <c r="I20" i="19"/>
  <c r="G20" i="19"/>
  <c r="I19" i="19"/>
  <c r="G19" i="19"/>
  <c r="I18" i="19"/>
  <c r="G18" i="19"/>
  <c r="I17" i="19"/>
  <c r="G17" i="19"/>
  <c r="I13" i="19"/>
  <c r="G13" i="19"/>
  <c r="I47" i="18"/>
  <c r="I46" i="18"/>
  <c r="G46" i="18"/>
  <c r="I42" i="18"/>
  <c r="G42" i="18"/>
  <c r="I40" i="18"/>
  <c r="G40" i="18"/>
  <c r="I39" i="18"/>
  <c r="G39" i="18"/>
  <c r="I38" i="18"/>
  <c r="G38" i="18"/>
  <c r="I37" i="18"/>
  <c r="G37" i="18"/>
  <c r="I36" i="18"/>
  <c r="G36" i="18"/>
  <c r="I35" i="18"/>
  <c r="G35" i="18"/>
  <c r="I34" i="18"/>
  <c r="G34" i="18"/>
  <c r="I30" i="18"/>
  <c r="G30" i="18"/>
  <c r="I23" i="18"/>
  <c r="G23" i="18"/>
  <c r="I22" i="18"/>
  <c r="G22" i="18"/>
  <c r="I21" i="18"/>
  <c r="G21" i="18"/>
  <c r="I20" i="18"/>
  <c r="G20" i="18"/>
  <c r="I19" i="18"/>
  <c r="G19" i="18"/>
  <c r="I18" i="18"/>
  <c r="G18" i="18"/>
  <c r="I42" i="15"/>
  <c r="G42" i="15"/>
  <c r="I40" i="15"/>
  <c r="G40" i="15"/>
  <c r="I39" i="15"/>
  <c r="G39" i="15"/>
  <c r="I38" i="15"/>
  <c r="G38" i="15"/>
  <c r="I37" i="15"/>
  <c r="G37" i="15"/>
  <c r="I36" i="15"/>
  <c r="G36" i="15"/>
  <c r="I35" i="15"/>
  <c r="G35" i="15"/>
  <c r="I34" i="15"/>
  <c r="G34" i="15"/>
  <c r="I30" i="15"/>
  <c r="G30" i="15"/>
  <c r="I23" i="15"/>
  <c r="G23" i="15"/>
  <c r="I22" i="15"/>
  <c r="G22" i="15"/>
  <c r="I21" i="15"/>
  <c r="G21" i="15"/>
  <c r="I20" i="15"/>
  <c r="G20" i="15"/>
  <c r="I19" i="15"/>
  <c r="G19" i="15"/>
  <c r="I18" i="15"/>
  <c r="G18" i="15"/>
  <c r="I17" i="15"/>
  <c r="G17" i="15"/>
  <c r="I13" i="15"/>
  <c r="G13" i="15"/>
  <c r="I47" i="13"/>
  <c r="G47" i="13"/>
  <c r="I46" i="13"/>
  <c r="G46" i="13"/>
  <c r="I42" i="13"/>
  <c r="G42" i="13"/>
  <c r="I40" i="13"/>
  <c r="G40" i="13"/>
  <c r="I39" i="13"/>
  <c r="G39" i="13"/>
  <c r="I38" i="13"/>
  <c r="G38" i="13"/>
  <c r="I37" i="13"/>
  <c r="G37" i="13"/>
  <c r="I36" i="13"/>
  <c r="G36" i="13"/>
  <c r="I35" i="13"/>
  <c r="G35" i="13"/>
  <c r="I34" i="13"/>
  <c r="G34" i="13"/>
  <c r="I30" i="13"/>
  <c r="G30" i="13"/>
  <c r="I23" i="13"/>
  <c r="G23" i="13"/>
  <c r="I22" i="13"/>
  <c r="G22" i="13"/>
  <c r="I21" i="13"/>
  <c r="G21" i="13"/>
  <c r="I20" i="13"/>
  <c r="G20" i="13"/>
  <c r="I19" i="13"/>
  <c r="G19" i="13"/>
  <c r="I18" i="13"/>
  <c r="G18" i="13"/>
  <c r="I17" i="13"/>
  <c r="G17" i="13"/>
  <c r="I13" i="13"/>
  <c r="G13" i="13"/>
  <c r="I40" i="12"/>
  <c r="G40" i="12"/>
  <c r="I39" i="12"/>
  <c r="G39" i="12"/>
  <c r="I38" i="12"/>
  <c r="G38" i="12"/>
  <c r="I37" i="12"/>
  <c r="G37" i="12"/>
  <c r="I36" i="12"/>
  <c r="G36" i="12"/>
  <c r="I35" i="12"/>
  <c r="G35" i="12"/>
  <c r="I34" i="12"/>
  <c r="G34" i="12"/>
  <c r="I30" i="12"/>
  <c r="G30" i="12"/>
  <c r="I42" i="14" l="1"/>
  <c r="I41" i="14"/>
  <c r="I51" i="13"/>
  <c r="I53" i="13" s="1"/>
  <c r="I62" i="10"/>
  <c r="I63" i="10" s="1"/>
  <c r="I64" i="10" s="1"/>
  <c r="I52" i="13"/>
  <c r="I59" i="10"/>
  <c r="I52" i="8"/>
  <c r="G52" i="8"/>
  <c r="G59" i="10"/>
  <c r="G48" i="20"/>
  <c r="G48" i="19"/>
  <c r="I48" i="18"/>
  <c r="G48" i="18"/>
  <c r="G48" i="13"/>
  <c r="G37" i="14"/>
  <c r="I37" i="14"/>
  <c r="I48" i="20"/>
  <c r="G48" i="21"/>
  <c r="I48" i="21"/>
  <c r="I48" i="19"/>
  <c r="I48" i="13"/>
  <c r="G29" i="22"/>
  <c r="G28" i="22"/>
  <c r="G25" i="17"/>
  <c r="G21" i="17"/>
  <c r="G23" i="16"/>
  <c r="G19" i="16"/>
  <c r="G46" i="15"/>
  <c r="G46" i="12"/>
  <c r="G42" i="12"/>
  <c r="G28" i="11"/>
  <c r="G26" i="11"/>
  <c r="I56" i="8" l="1"/>
  <c r="I33" i="22"/>
  <c r="G33" i="22"/>
  <c r="I29" i="22"/>
  <c r="I28" i="22"/>
  <c r="I27" i="22"/>
  <c r="G27" i="22"/>
  <c r="I26" i="22"/>
  <c r="G26" i="22"/>
  <c r="G22" i="22"/>
  <c r="I21" i="22"/>
  <c r="G21" i="22"/>
  <c r="G20" i="22"/>
  <c r="I19" i="22"/>
  <c r="G18" i="22"/>
  <c r="I14" i="22"/>
  <c r="G14" i="22"/>
  <c r="I31" i="17"/>
  <c r="G31" i="17"/>
  <c r="I25" i="17"/>
  <c r="I21" i="17"/>
  <c r="I20" i="17"/>
  <c r="G20" i="17"/>
  <c r="I16" i="17"/>
  <c r="I15" i="17"/>
  <c r="G15" i="17"/>
  <c r="I14" i="17"/>
  <c r="G13" i="17"/>
  <c r="G12" i="17"/>
  <c r="I8" i="17"/>
  <c r="G8" i="17"/>
  <c r="I27" i="16"/>
  <c r="G27" i="16"/>
  <c r="I23" i="16"/>
  <c r="I19" i="16"/>
  <c r="I18" i="16"/>
  <c r="G18" i="16"/>
  <c r="I13" i="16"/>
  <c r="I12" i="16"/>
  <c r="G11" i="16"/>
  <c r="G10" i="16"/>
  <c r="I14" i="16"/>
  <c r="I6" i="16"/>
  <c r="G6" i="16"/>
  <c r="I47" i="15"/>
  <c r="I51" i="15" s="1"/>
  <c r="I52" i="15" s="1"/>
  <c r="I53" i="15" s="1"/>
  <c r="G47" i="15"/>
  <c r="G48" i="15" s="1"/>
  <c r="I46" i="15"/>
  <c r="I57" i="8" l="1"/>
  <c r="I58" i="8" s="1"/>
  <c r="B2" i="23"/>
  <c r="I48" i="15"/>
  <c r="I22" i="22"/>
  <c r="I18" i="22"/>
  <c r="I12" i="17"/>
  <c r="G13" i="16"/>
  <c r="I10" i="16"/>
  <c r="I23" i="22"/>
  <c r="G23" i="22"/>
  <c r="G19" i="22"/>
  <c r="I20" i="22"/>
  <c r="G16" i="17"/>
  <c r="I13" i="17"/>
  <c r="G14" i="17"/>
  <c r="G12" i="16"/>
  <c r="I11" i="16"/>
  <c r="G14" i="16"/>
  <c r="I47" i="12"/>
  <c r="I51" i="12" s="1"/>
  <c r="G47" i="12"/>
  <c r="I46" i="12"/>
  <c r="I42" i="12"/>
  <c r="G21" i="12"/>
  <c r="I20" i="12"/>
  <c r="G20" i="12"/>
  <c r="I19" i="12"/>
  <c r="I18" i="12"/>
  <c r="I32" i="11"/>
  <c r="G32" i="11"/>
  <c r="I28" i="11"/>
  <c r="I26" i="11"/>
  <c r="I24" i="11"/>
  <c r="G24" i="11"/>
  <c r="I21" i="11"/>
  <c r="I20" i="11"/>
  <c r="I19" i="11"/>
  <c r="I17" i="11"/>
  <c r="G17" i="11"/>
  <c r="I16" i="11"/>
  <c r="I12" i="11"/>
  <c r="G12" i="11"/>
  <c r="I52" i="12" l="1"/>
  <c r="I53" i="12" s="1"/>
  <c r="I36" i="11"/>
  <c r="I37" i="11" s="1"/>
  <c r="I38" i="11" s="1"/>
  <c r="I21" i="12"/>
  <c r="I18" i="11"/>
  <c r="I24" i="22"/>
  <c r="G24" i="22"/>
  <c r="I17" i="17"/>
  <c r="I32" i="17" s="1"/>
  <c r="G17" i="17"/>
  <c r="G32" i="17" s="1"/>
  <c r="G15" i="16"/>
  <c r="I15" i="16"/>
  <c r="G19" i="12"/>
  <c r="G18" i="12"/>
  <c r="G16" i="11"/>
  <c r="I34" i="22" l="1"/>
  <c r="G34" i="22"/>
  <c r="I28" i="16"/>
  <c r="G28" i="16"/>
  <c r="I36" i="17"/>
  <c r="I37" i="17" s="1"/>
  <c r="I38" i="17" s="1"/>
  <c r="I52" i="20"/>
  <c r="I53" i="20" s="1"/>
  <c r="I54" i="20" s="1"/>
  <c r="I52" i="21"/>
  <c r="I53" i="21" s="1"/>
  <c r="I54" i="21" s="1"/>
  <c r="I22" i="12"/>
  <c r="G22" i="12"/>
  <c r="I22" i="11"/>
  <c r="I33" i="11" s="1"/>
  <c r="G33" i="11"/>
  <c r="I32" i="16" l="1"/>
  <c r="I33" i="16" s="1"/>
  <c r="I34" i="16" s="1"/>
  <c r="I38" i="22"/>
  <c r="I39" i="22" s="1"/>
  <c r="I40" i="22" s="1"/>
  <c r="I52" i="19"/>
  <c r="I52" i="18"/>
  <c r="I23" i="12"/>
  <c r="I48" i="12" s="1"/>
  <c r="G23" i="12"/>
  <c r="G48" i="12" s="1"/>
  <c r="I53" i="19" l="1"/>
  <c r="I54" i="19" s="1"/>
  <c r="I53" i="18"/>
  <c r="I54" i="18" s="1"/>
</calcChain>
</file>

<file path=xl/sharedStrings.xml><?xml version="1.0" encoding="utf-8"?>
<sst xmlns="http://schemas.openxmlformats.org/spreadsheetml/2006/main" count="692" uniqueCount="92">
  <si>
    <t>Počet</t>
  </si>
  <si>
    <t>Popis</t>
  </si>
  <si>
    <t>Cena  bez DPH</t>
  </si>
  <si>
    <t>Jednorázová dodávka bez správy a služeb</t>
  </si>
  <si>
    <t>Jednorázová cena v CZK bez DPH</t>
  </si>
  <si>
    <t>DPH v CZK</t>
  </si>
  <si>
    <t>Jednorázová cena v CZK s DPH</t>
  </si>
  <si>
    <t>Materiál / ks</t>
  </si>
  <si>
    <t>Materiál Celkem</t>
  </si>
  <si>
    <t>Montáž / ks</t>
  </si>
  <si>
    <t>Montáž celkem</t>
  </si>
  <si>
    <t>optický svár</t>
  </si>
  <si>
    <t>ochranná trubička sváru</t>
  </si>
  <si>
    <t>měření a certifikace</t>
  </si>
  <si>
    <t>montážní sada</t>
  </si>
  <si>
    <t>lišta vkládací LV 40x20, bílá</t>
  </si>
  <si>
    <t>drobný instalační materiál</t>
  </si>
  <si>
    <t>Datový rozvaděč, 15U, 600x600 nástěnný</t>
  </si>
  <si>
    <t>popisky optických van a kabelů</t>
  </si>
  <si>
    <t>vyvazovací panel, kovový</t>
  </si>
  <si>
    <t>lišta vkládací LV 60x40, bílá</t>
  </si>
  <si>
    <t>DR - budova A - 1.NP</t>
  </si>
  <si>
    <t>Datový rozvaděč - stávající</t>
  </si>
  <si>
    <t>DR - budova B - 1.NP</t>
  </si>
  <si>
    <t>DR - budova C - 1.NP</t>
  </si>
  <si>
    <t>DR - budova A - 2.NP</t>
  </si>
  <si>
    <t>DR - budova A - 3.NP</t>
  </si>
  <si>
    <t>DR - budova B - 2.NP</t>
  </si>
  <si>
    <t>DR - budova B - 2.NP - OKB</t>
  </si>
  <si>
    <t>DR - budova B - 3.NP</t>
  </si>
  <si>
    <t>DR - budova B - 4.NP - Primární</t>
  </si>
  <si>
    <t>DR - budova B - 5.NP - Sekundární</t>
  </si>
  <si>
    <t>DR - budova B - 6.NP</t>
  </si>
  <si>
    <t>DR - budova B - 7.NP</t>
  </si>
  <si>
    <t>DR - budova B - 8.NP</t>
  </si>
  <si>
    <t>DR - budova B - 9.NP</t>
  </si>
  <si>
    <t>lišta vkládací LV 60x40, bílá - stoupací trasa</t>
  </si>
  <si>
    <t>do 1. NP budovy C</t>
  </si>
  <si>
    <t>do 1. NP budovy A</t>
  </si>
  <si>
    <t>do ostatních budov</t>
  </si>
  <si>
    <t>Ostatní stávající připojené trasy</t>
  </si>
  <si>
    <t>Sekundární trasy k ostatním DR:</t>
  </si>
  <si>
    <t>Primární trasy k ostatním DR:</t>
  </si>
  <si>
    <t>počet vláken:</t>
  </si>
  <si>
    <t>délka kabelové trasy</t>
  </si>
  <si>
    <t>počet vláken - primární trasa:</t>
  </si>
  <si>
    <t>počet vláken - sekundární trasa:</t>
  </si>
  <si>
    <t>Datový rozvaděč, 42U, 800x1000 stojanový</t>
  </si>
  <si>
    <t>Datový rozvaděč stávající z 5.NP</t>
  </si>
  <si>
    <t>optická kazeta</t>
  </si>
  <si>
    <t>počet vláken do 5. NP</t>
  </si>
  <si>
    <t>Prostup zdí, nad 15 cm</t>
  </si>
  <si>
    <t>Prostup stropem</t>
  </si>
  <si>
    <t>požární ucpávka</t>
  </si>
  <si>
    <t>stávající</t>
  </si>
  <si>
    <t>počet vláken do 2. NP:</t>
  </si>
  <si>
    <t>Datový rozvaděč stávající - potřeba volných 6U pro optiku</t>
  </si>
  <si>
    <t>Trasa do 1. NP Budova A</t>
  </si>
  <si>
    <t>Trasa do 3. NP Budova A</t>
  </si>
  <si>
    <t>Primární trasa do 5.NP Budova B</t>
  </si>
  <si>
    <t>Primární trasa - do 5.NP Budova B</t>
  </si>
  <si>
    <t>Trasa do A-2.NP Budova A</t>
  </si>
  <si>
    <t>Primární trasa - do 4.NP Budova B</t>
  </si>
  <si>
    <t>Sekundární trasa - do 5.NP Budova B</t>
  </si>
  <si>
    <t>Propoj s 4. NP Budova B</t>
  </si>
  <si>
    <t>Primární trasa - stávající do 2.NP - OKB Budova B</t>
  </si>
  <si>
    <t>Sekundární trasa do 2.NP  - OKB Budova B</t>
  </si>
  <si>
    <t>Sekundární trasa - do 2.NP Budova A</t>
  </si>
  <si>
    <t>HPE X121 1G SFP LC SX Transceiver</t>
  </si>
  <si>
    <t>APC Smart-UPS RM 2U 750VA vč. Management Card</t>
  </si>
  <si>
    <t>Datový rozvaděč, 9U, 600x600 nástěnný</t>
  </si>
  <si>
    <t>počet vláken do 4. NP:</t>
  </si>
  <si>
    <t>APC Smart-UPS 3000VA LCD RM 2U vč. Management card</t>
  </si>
  <si>
    <t>reorganizace a popis stávající datové kabeláže</t>
  </si>
  <si>
    <t>přepojení aktivních prvků a kabeláže ze stávajícího DR</t>
  </si>
  <si>
    <t>přepojení aktivních prvků a kabeláže z DR ve 2. NP *</t>
  </si>
  <si>
    <t>* jedná se pouze o kabelové trasy vedoucí z datových zásuvek 1. NP a dostatečnou délkou kabelu pro připojení do nového DR v 1.NP v zázemí lékárny</t>
  </si>
  <si>
    <t>optický kabel SM, univerzální, 8 vláken</t>
  </si>
  <si>
    <t>optický kabel SM, univerzální, 12 vláken</t>
  </si>
  <si>
    <t>optický kabel SM, univerzální, 24 vláken</t>
  </si>
  <si>
    <t>optický kabel SM, univerzální, 48 vláken</t>
  </si>
  <si>
    <t>optický patchcord SM, 2m, LC-LC</t>
  </si>
  <si>
    <t>optická spojka SM, LC-LC, duplex</t>
  </si>
  <si>
    <t>pigtail SM, LC, 1m</t>
  </si>
  <si>
    <t>HPE X121 1G SFP LC SX Transceiver OEM</t>
  </si>
  <si>
    <t>napájecí panel do DR, 5x230V s přepěťovou ochranou</t>
  </si>
  <si>
    <t>zásuvka 230V na povrch</t>
  </si>
  <si>
    <t>kabel CYKY 3x1,5</t>
  </si>
  <si>
    <t>připojení napájecího panelu do UPS</t>
  </si>
  <si>
    <t>optická vana s čelem, LC-LC duplex</t>
  </si>
  <si>
    <t xml:space="preserve">Celková nabídková cena v CZK bez DPH </t>
  </si>
  <si>
    <t>Cena v CZK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</si>
</sst>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[$Kč-405]_-;\-* #,##0.00\ [$Kč-405]_-;_-* &quot;-&quot;??\ [$Kč-405]_-;_-@_-"/>
    <numFmt numFmtId="166" formatCode="#,##0\ &quot;Kč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</font>
    <font>
      <sz val="8"/>
      <name val="Tahoma"/>
      <family val="2"/>
      <charset val="238"/>
    </font>
    <font>
      <u/>
      <sz val="8"/>
      <color indexed="12"/>
      <name val="Tahoma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9" fontId="12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164" fontId="0" fillId="0" borderId="0" xfId="0" applyNumberFormat="1" applyBorder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0" xfId="0" applyFont="1"/>
    <xf numFmtId="0" fontId="4" fillId="0" borderId="0" xfId="0" applyFont="1" applyFill="1"/>
    <xf numFmtId="0" fontId="7" fillId="0" borderId="1" xfId="0" applyFont="1" applyFill="1" applyBorder="1"/>
    <xf numFmtId="0" fontId="7" fillId="0" borderId="2" xfId="0" applyFont="1" applyFill="1" applyBorder="1"/>
    <xf numFmtId="164" fontId="7" fillId="0" borderId="3" xfId="0" applyNumberFormat="1" applyFont="1" applyFill="1" applyBorder="1"/>
    <xf numFmtId="0" fontId="7" fillId="0" borderId="4" xfId="0" applyFont="1" applyFill="1" applyBorder="1"/>
    <xf numFmtId="0" fontId="7" fillId="0" borderId="0" xfId="0" applyFont="1" applyFill="1" applyBorder="1"/>
    <xf numFmtId="164" fontId="7" fillId="0" borderId="5" xfId="0" applyNumberFormat="1" applyFont="1" applyFill="1" applyBorder="1"/>
    <xf numFmtId="0" fontId="8" fillId="0" borderId="0" xfId="1" applyFont="1" applyFill="1" applyAlignment="1" applyProtection="1"/>
    <xf numFmtId="0" fontId="7" fillId="0" borderId="6" xfId="0" applyFont="1" applyFill="1" applyBorder="1"/>
    <xf numFmtId="0" fontId="7" fillId="0" borderId="7" xfId="0" applyFont="1" applyFill="1" applyBorder="1"/>
    <xf numFmtId="164" fontId="7" fillId="0" borderId="8" xfId="0" applyNumberFormat="1" applyFont="1" applyFill="1" applyBorder="1"/>
    <xf numFmtId="49" fontId="4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1" fillId="0" borderId="0" xfId="0" applyFont="1" applyBorder="1"/>
    <xf numFmtId="164" fontId="7" fillId="0" borderId="0" xfId="0" applyNumberFormat="1" applyFont="1" applyFill="1" applyBorder="1"/>
    <xf numFmtId="0" fontId="3" fillId="0" borderId="7" xfId="0" applyFont="1" applyBorder="1" applyAlignment="1"/>
    <xf numFmtId="0" fontId="0" fillId="0" borderId="4" xfId="0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/>
    <xf numFmtId="165" fontId="0" fillId="0" borderId="0" xfId="0" applyNumberFormat="1" applyFill="1" applyBorder="1"/>
    <xf numFmtId="0" fontId="0" fillId="0" borderId="0" xfId="0" applyFill="1"/>
    <xf numFmtId="14" fontId="0" fillId="0" borderId="0" xfId="0" applyNumberFormat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166" fontId="0" fillId="0" borderId="0" xfId="0" applyNumberFormat="1" applyFill="1" applyBorder="1"/>
    <xf numFmtId="9" fontId="0" fillId="0" borderId="0" xfId="5" applyFont="1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164" fontId="0" fillId="0" borderId="0" xfId="0" applyNumberFormat="1" applyBorder="1" applyAlignment="1"/>
    <xf numFmtId="164" fontId="0" fillId="0" borderId="0" xfId="0" applyNumberFormat="1" applyFill="1" applyBorder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165" fontId="6" fillId="2" borderId="7" xfId="0" applyNumberFormat="1" applyFont="1" applyFill="1" applyBorder="1" applyAlignment="1"/>
    <xf numFmtId="0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" fontId="0" fillId="0" borderId="0" xfId="0" applyNumberFormat="1" applyFill="1" applyBorder="1"/>
    <xf numFmtId="0" fontId="3" fillId="0" borderId="0" xfId="0" applyFont="1" applyFill="1" applyBorder="1" applyAlignment="1">
      <alignment horizontal="center"/>
    </xf>
    <xf numFmtId="0" fontId="0" fillId="5" borderId="0" xfId="0" applyNumberFormat="1" applyFont="1" applyFill="1" applyBorder="1" applyAlignment="1" applyProtection="1">
      <alignment vertical="center"/>
    </xf>
    <xf numFmtId="0" fontId="0" fillId="4" borderId="0" xfId="0" applyNumberFormat="1" applyFont="1" applyFill="1" applyBorder="1" applyAlignment="1" applyProtection="1">
      <alignment vertical="center"/>
    </xf>
    <xf numFmtId="0" fontId="0" fillId="5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vertical="center"/>
    </xf>
    <xf numFmtId="0" fontId="0" fillId="0" borderId="9" xfId="0" applyBorder="1"/>
    <xf numFmtId="2" fontId="0" fillId="0" borderId="9" xfId="0" applyNumberFormat="1" applyBorder="1"/>
    <xf numFmtId="0" fontId="14" fillId="2" borderId="9" xfId="0" applyFont="1" applyFill="1" applyBorder="1"/>
    <xf numFmtId="49" fontId="0" fillId="0" borderId="0" xfId="0" applyNumberFormat="1" applyAlignment="1">
      <alignment horizontal="left" wrapText="1"/>
    </xf>
    <xf numFmtId="49" fontId="0" fillId="0" borderId="0" xfId="0" applyNumberFormat="1" applyFont="1" applyFill="1" applyBorder="1" applyAlignment="1" applyProtection="1">
      <alignment vertical="center"/>
    </xf>
    <xf numFmtId="49" fontId="0" fillId="0" borderId="0" xfId="0" applyNumberForma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0" fillId="3" borderId="0" xfId="0" applyNumberFormat="1" applyFont="1" applyFill="1" applyBorder="1" applyAlignment="1" applyProtection="1">
      <alignment vertical="center"/>
    </xf>
  </cellXfs>
  <cellStyles count="6">
    <cellStyle name="Hypertextový odkaz" xfId="1" builtinId="8"/>
    <cellStyle name="Hypertextový odkaz 2" xfId="2" xr:uid="{00000000-0005-0000-0000-000001000000}"/>
    <cellStyle name="Normální" xfId="0" builtinId="0"/>
    <cellStyle name="Normální 2" xfId="3" xr:uid="{00000000-0005-0000-0000-000003000000}"/>
    <cellStyle name="Normální 3" xfId="4" xr:uid="{00000000-0005-0000-0000-000004000000}"/>
    <cellStyle name="Procenta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17A1-1910-448F-A11F-559738E3FFD6}">
  <dimension ref="A1:B2"/>
  <sheetViews>
    <sheetView workbookViewId="0">
      <selection activeCell="A8" sqref="A8"/>
    </sheetView>
  </sheetViews>
  <sheetFormatPr defaultRowHeight="15" x14ac:dyDescent="0.25"/>
  <cols>
    <col min="1" max="1" width="45.28515625" customWidth="1"/>
    <col min="2" max="2" width="18.85546875" customWidth="1"/>
  </cols>
  <sheetData>
    <row r="1" spans="1:2" x14ac:dyDescent="0.25">
      <c r="A1" s="64"/>
      <c r="B1" s="64" t="s">
        <v>91</v>
      </c>
    </row>
    <row r="2" spans="1:2" x14ac:dyDescent="0.25">
      <c r="A2" s="62" t="s">
        <v>90</v>
      </c>
      <c r="B2" s="63">
        <f>'A-1.NP'!I56+'A-2.NP'!I62+'A-3.NP'!I36+'B-1.NP'!I51+'B-2.NP'!I51+'B-2.NP-OKB'!I40+'B-3.NP'!I51+'B-4.NP-primární'!I32+'B-5.NP-sekundární'!I36+'B-6.NP'!I52+'B-7.NP'!I52+'B-8.NP'!I52+'B-9.NP'!I52+'Celková nabídková cena'!I38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0"/>
  <dimension ref="B1:P45"/>
  <sheetViews>
    <sheetView zoomScale="90" zoomScaleNormal="90" workbookViewId="0">
      <selection activeCell="H8" sqref="H8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x14ac:dyDescent="0.25">
      <c r="B3" s="23" t="s">
        <v>31</v>
      </c>
      <c r="C3" s="23"/>
      <c r="D3" s="23"/>
      <c r="E3" s="23"/>
      <c r="F3" s="23"/>
      <c r="G3" s="23"/>
      <c r="H3" s="23"/>
      <c r="I3" s="23"/>
      <c r="K3" s="37"/>
      <c r="L3" s="37"/>
      <c r="M3" s="37"/>
      <c r="N3" s="37"/>
      <c r="O3" s="37"/>
    </row>
    <row r="4" spans="2:16" x14ac:dyDescent="0.25">
      <c r="B4" s="4"/>
      <c r="C4" s="5" t="s">
        <v>1</v>
      </c>
      <c r="D4" s="5"/>
      <c r="E4" s="5" t="s">
        <v>0</v>
      </c>
      <c r="F4" s="5" t="s">
        <v>7</v>
      </c>
      <c r="G4" s="5" t="s">
        <v>8</v>
      </c>
      <c r="H4" s="5" t="s">
        <v>9</v>
      </c>
      <c r="I4" s="6" t="s">
        <v>10</v>
      </c>
      <c r="K4" s="36"/>
      <c r="L4" s="33"/>
      <c r="M4" s="33"/>
      <c r="N4" s="33"/>
      <c r="O4" s="33"/>
      <c r="P4" s="26"/>
    </row>
    <row r="5" spans="2:16" x14ac:dyDescent="0.25">
      <c r="B5" s="24"/>
      <c r="C5" s="68" t="s">
        <v>64</v>
      </c>
      <c r="D5" s="68"/>
      <c r="E5" s="43"/>
      <c r="F5" s="38"/>
      <c r="G5" s="28"/>
      <c r="H5" s="39"/>
      <c r="I5" s="28"/>
      <c r="K5" s="34"/>
      <c r="L5" s="34"/>
      <c r="M5" s="28"/>
      <c r="N5" s="35"/>
      <c r="O5" s="28"/>
      <c r="P5" s="27"/>
    </row>
    <row r="6" spans="2:16" x14ac:dyDescent="0.25">
      <c r="B6" s="24"/>
      <c r="C6" s="45"/>
      <c r="D6" s="45"/>
      <c r="E6" s="43"/>
      <c r="F6" s="38"/>
      <c r="G6" s="28"/>
      <c r="H6" s="39"/>
      <c r="I6" s="28"/>
      <c r="K6" s="34"/>
      <c r="L6" s="34"/>
      <c r="M6" s="28"/>
      <c r="N6" s="35"/>
      <c r="O6" s="28"/>
      <c r="P6" s="27"/>
    </row>
    <row r="7" spans="2:16" x14ac:dyDescent="0.25">
      <c r="B7" s="24"/>
      <c r="C7" s="46" t="s">
        <v>41</v>
      </c>
      <c r="D7" s="45"/>
      <c r="E7" s="43"/>
      <c r="F7" s="38"/>
      <c r="G7" s="28"/>
      <c r="H7" s="39"/>
      <c r="I7" s="28"/>
      <c r="K7" s="34"/>
      <c r="L7" s="34"/>
      <c r="M7" s="28"/>
      <c r="N7" s="35"/>
      <c r="O7" s="28"/>
      <c r="P7" s="27"/>
    </row>
    <row r="8" spans="2:16" x14ac:dyDescent="0.25">
      <c r="B8" s="24"/>
      <c r="C8" s="66" t="s">
        <v>81</v>
      </c>
      <c r="D8" s="66"/>
      <c r="E8" s="54">
        <f>'A-2.NP'!E12+'B-1.NP'!E30+'B-2.NP'!E30+'B-2.NP-OKB'!E12+'B-3.NP'!E30+'B-6.NP'!E30+'B-7.NP'!E30+'B-8.NP'!E30+'B-9.NP'!E30+'C-1.NP'!E14</f>
        <v>17</v>
      </c>
      <c r="F8" s="39">
        <v>0</v>
      </c>
      <c r="G8" s="28">
        <f t="shared" ref="G8:G31" si="0">F8*E8</f>
        <v>0</v>
      </c>
      <c r="H8" s="39">
        <v>0</v>
      </c>
      <c r="I8" s="28">
        <f t="shared" ref="I8:I31" si="1">H8*E8</f>
        <v>0</v>
      </c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68</v>
      </c>
      <c r="D9" s="66"/>
      <c r="E9" s="54">
        <f>E8</f>
        <v>17</v>
      </c>
      <c r="F9" s="39">
        <v>0</v>
      </c>
      <c r="G9" s="28">
        <f t="shared" si="0"/>
        <v>0</v>
      </c>
      <c r="H9" s="39">
        <v>0</v>
      </c>
      <c r="I9" s="28">
        <f t="shared" si="1"/>
        <v>0</v>
      </c>
      <c r="K9" s="34"/>
      <c r="L9" s="34"/>
      <c r="M9" s="28"/>
      <c r="N9" s="35"/>
      <c r="O9" s="28"/>
      <c r="P9" s="27"/>
    </row>
    <row r="10" spans="2:16" x14ac:dyDescent="0.25">
      <c r="B10" s="24"/>
      <c r="C10" s="67" t="s">
        <v>89</v>
      </c>
      <c r="D10" s="66"/>
      <c r="E10" s="54">
        <v>5</v>
      </c>
      <c r="F10" s="39">
        <v>0</v>
      </c>
      <c r="G10" s="28">
        <f t="shared" si="0"/>
        <v>0</v>
      </c>
      <c r="H10" s="39">
        <v>0</v>
      </c>
      <c r="I10" s="28">
        <f t="shared" si="1"/>
        <v>0</v>
      </c>
      <c r="K10" s="34"/>
      <c r="L10" s="34"/>
      <c r="M10" s="28"/>
      <c r="N10" s="35"/>
      <c r="O10" s="28"/>
      <c r="P10" s="27"/>
    </row>
    <row r="11" spans="2:16" x14ac:dyDescent="0.25">
      <c r="B11" s="24"/>
      <c r="C11" s="66" t="s">
        <v>49</v>
      </c>
      <c r="D11" s="66"/>
      <c r="E11" s="54">
        <v>10</v>
      </c>
      <c r="F11" s="39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28"/>
      <c r="N11" s="35"/>
      <c r="O11" s="28"/>
      <c r="P11" s="27"/>
    </row>
    <row r="12" spans="2:16" x14ac:dyDescent="0.25">
      <c r="B12" s="24"/>
      <c r="C12" s="66" t="s">
        <v>82</v>
      </c>
      <c r="D12" s="66"/>
      <c r="E12" s="54">
        <f>'A-2.NP'!E16+'B-1.NP'!E34+'B-2.NP'!E34+'B-2.NP-OKB'!E16+'B-3.NP'!E34+'B-6.NP'!E34+'B-7.NP'!E34+'B-8.NP'!E34+'B-9.NP'!E34+'C-1.NP'!E18</f>
        <v>46</v>
      </c>
      <c r="F12" s="39">
        <v>0</v>
      </c>
      <c r="G12" s="28">
        <f t="shared" si="0"/>
        <v>0</v>
      </c>
      <c r="H12" s="39">
        <v>0</v>
      </c>
      <c r="I12" s="28">
        <f t="shared" si="1"/>
        <v>0</v>
      </c>
      <c r="K12" s="34"/>
      <c r="L12" s="34"/>
      <c r="M12" s="28"/>
      <c r="N12" s="35"/>
      <c r="O12" s="28"/>
      <c r="P12" s="27"/>
    </row>
    <row r="13" spans="2:16" x14ac:dyDescent="0.25">
      <c r="B13" s="24"/>
      <c r="C13" s="66" t="s">
        <v>83</v>
      </c>
      <c r="D13" s="66"/>
      <c r="E13" s="54">
        <f>'A-2.NP'!E17+'B-1.NP'!E35+'B-2.NP'!E35+'B-2.NP-OKB'!E17+'B-3.NP'!E35+'B-6.NP'!E35+'B-7.NP'!E35+'B-8.NP'!E35+'B-9.NP'!E35+'C-1.NP'!E19</f>
        <v>92</v>
      </c>
      <c r="F13" s="39">
        <v>0</v>
      </c>
      <c r="G13" s="28">
        <f t="shared" si="0"/>
        <v>0</v>
      </c>
      <c r="H13" s="39">
        <v>0</v>
      </c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11</v>
      </c>
      <c r="D14" s="66"/>
      <c r="E14" s="54">
        <f>'A-2.NP'!E18+'B-1.NP'!E36+'B-2.NP'!E36+'B-2.NP-OKB'!E18+'B-3.NP'!E36+'B-6.NP'!E36+'B-7.NP'!E36+'B-8.NP'!E36+'B-9.NP'!E36+'C-1.NP'!E20</f>
        <v>92</v>
      </c>
      <c r="F14" s="39">
        <v>0</v>
      </c>
      <c r="G14" s="28">
        <f t="shared" si="0"/>
        <v>0</v>
      </c>
      <c r="H14" s="39">
        <v>0</v>
      </c>
      <c r="I14" s="28">
        <f t="shared" si="1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6" t="s">
        <v>12</v>
      </c>
      <c r="D15" s="66"/>
      <c r="E15" s="54">
        <f>'A-2.NP'!E19+'B-1.NP'!E37+'B-2.NP'!E37+'B-2.NP-OKB'!E19+'B-3.NP'!E37+'B-6.NP'!E37+'B-7.NP'!E37+'B-8.NP'!E37+'B-9.NP'!E37+'C-1.NP'!E21</f>
        <v>92</v>
      </c>
      <c r="F15" s="39">
        <v>0</v>
      </c>
      <c r="G15" s="28">
        <f t="shared" si="0"/>
        <v>0</v>
      </c>
      <c r="H15" s="39">
        <v>0</v>
      </c>
      <c r="I15" s="28">
        <f t="shared" si="1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19</v>
      </c>
      <c r="D16" s="66"/>
      <c r="E16" s="54">
        <f>E10</f>
        <v>5</v>
      </c>
      <c r="F16" s="39">
        <v>0</v>
      </c>
      <c r="G16" s="28">
        <f t="shared" si="0"/>
        <v>0</v>
      </c>
      <c r="H16" s="39">
        <v>0</v>
      </c>
      <c r="I16" s="28">
        <f t="shared" si="1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14</v>
      </c>
      <c r="D17" s="66"/>
      <c r="E17" s="54">
        <f>E16+E10</f>
        <v>10</v>
      </c>
      <c r="F17" s="39">
        <v>0</v>
      </c>
      <c r="G17" s="28">
        <f t="shared" si="0"/>
        <v>0</v>
      </c>
      <c r="H17" s="39">
        <v>0</v>
      </c>
      <c r="I17" s="28">
        <f t="shared" si="1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47"/>
      <c r="D18" s="47"/>
      <c r="E18" s="43"/>
      <c r="F18" s="38"/>
      <c r="G18" s="28"/>
      <c r="H18" s="39"/>
      <c r="I18" s="28"/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15</v>
      </c>
      <c r="D19" s="66"/>
      <c r="E19" s="43">
        <v>0</v>
      </c>
      <c r="F19" s="39">
        <v>0</v>
      </c>
      <c r="G19" s="28">
        <f t="shared" si="0"/>
        <v>0</v>
      </c>
      <c r="H19" s="39">
        <v>0</v>
      </c>
      <c r="I19" s="28">
        <f t="shared" si="1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36</v>
      </c>
      <c r="D20" s="66"/>
      <c r="E20" s="43">
        <v>55</v>
      </c>
      <c r="F20" s="39">
        <v>0</v>
      </c>
      <c r="G20" s="28">
        <f t="shared" si="0"/>
        <v>0</v>
      </c>
      <c r="H20" s="39">
        <v>0</v>
      </c>
      <c r="I20" s="28">
        <f t="shared" si="1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47</v>
      </c>
      <c r="D21" s="66"/>
      <c r="E21" s="43">
        <v>1</v>
      </c>
      <c r="F21" s="39">
        <v>0</v>
      </c>
      <c r="G21" s="28">
        <f t="shared" si="0"/>
        <v>0</v>
      </c>
      <c r="H21" s="39">
        <v>0</v>
      </c>
      <c r="I21" s="28">
        <f t="shared" si="1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59" t="s">
        <v>72</v>
      </c>
      <c r="D22" s="59"/>
      <c r="E22" s="43">
        <v>1</v>
      </c>
      <c r="F22" s="39">
        <v>0</v>
      </c>
      <c r="G22" s="28">
        <f t="shared" si="0"/>
        <v>0</v>
      </c>
      <c r="H22" s="39">
        <v>0</v>
      </c>
      <c r="I22" s="28">
        <f t="shared" si="1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85</v>
      </c>
      <c r="D23" s="66"/>
      <c r="E23" s="43">
        <v>1</v>
      </c>
      <c r="F23" s="39">
        <v>0</v>
      </c>
      <c r="G23" s="28">
        <f t="shared" si="0"/>
        <v>0</v>
      </c>
      <c r="H23" s="39">
        <v>0</v>
      </c>
      <c r="I23" s="28">
        <f t="shared" si="1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66" t="s">
        <v>88</v>
      </c>
      <c r="D24" s="66"/>
      <c r="E24" s="43">
        <v>1</v>
      </c>
      <c r="F24" s="39">
        <v>0</v>
      </c>
      <c r="G24" s="28">
        <f t="shared" si="0"/>
        <v>0</v>
      </c>
      <c r="H24" s="39">
        <v>0</v>
      </c>
      <c r="I24" s="28">
        <f t="shared" si="1"/>
        <v>0</v>
      </c>
      <c r="K24" s="34"/>
      <c r="L24" s="34"/>
      <c r="M24" s="28"/>
      <c r="N24" s="35"/>
      <c r="O24" s="28"/>
      <c r="P24" s="27"/>
    </row>
    <row r="25" spans="2:16" x14ac:dyDescent="0.25">
      <c r="B25" s="24"/>
      <c r="C25" s="66" t="s">
        <v>18</v>
      </c>
      <c r="D25" s="66"/>
      <c r="E25" s="43">
        <v>1</v>
      </c>
      <c r="F25" s="39">
        <v>0</v>
      </c>
      <c r="G25" s="28">
        <f t="shared" si="0"/>
        <v>0</v>
      </c>
      <c r="H25" s="39">
        <v>0</v>
      </c>
      <c r="I25" s="28">
        <f t="shared" si="1"/>
        <v>0</v>
      </c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73</v>
      </c>
      <c r="D26" s="66"/>
      <c r="E26" s="43">
        <v>1</v>
      </c>
      <c r="F26" s="39">
        <v>0</v>
      </c>
      <c r="G26" s="28">
        <f t="shared" si="0"/>
        <v>0</v>
      </c>
      <c r="H26" s="39">
        <v>0</v>
      </c>
      <c r="I26" s="28">
        <f t="shared" si="1"/>
        <v>0</v>
      </c>
      <c r="K26" s="34"/>
      <c r="L26" s="34"/>
      <c r="M26" s="28"/>
      <c r="N26" s="35"/>
      <c r="O26" s="28"/>
      <c r="P26" s="27"/>
    </row>
    <row r="27" spans="2:16" x14ac:dyDescent="0.25">
      <c r="B27" s="24"/>
      <c r="C27" s="66" t="s">
        <v>74</v>
      </c>
      <c r="D27" s="66"/>
      <c r="E27" s="43">
        <v>1</v>
      </c>
      <c r="F27" s="39">
        <v>0</v>
      </c>
      <c r="G27" s="28">
        <f t="shared" si="0"/>
        <v>0</v>
      </c>
      <c r="H27" s="39">
        <v>0</v>
      </c>
      <c r="I27" s="28">
        <f t="shared" si="1"/>
        <v>0</v>
      </c>
      <c r="K27" s="34"/>
      <c r="L27" s="34"/>
      <c r="M27" s="28"/>
      <c r="N27" s="35"/>
      <c r="O27" s="28"/>
      <c r="P27" s="27"/>
    </row>
    <row r="28" spans="2:16" x14ac:dyDescent="0.25">
      <c r="B28" s="24"/>
      <c r="C28" s="66" t="s">
        <v>51</v>
      </c>
      <c r="D28" s="66"/>
      <c r="E28" s="43">
        <v>0</v>
      </c>
      <c r="F28" s="39">
        <v>0</v>
      </c>
      <c r="G28" s="28">
        <f t="shared" si="0"/>
        <v>0</v>
      </c>
      <c r="H28" s="39">
        <v>0</v>
      </c>
      <c r="I28" s="28">
        <f t="shared" si="1"/>
        <v>0</v>
      </c>
      <c r="K28" s="34"/>
      <c r="L28" s="34"/>
      <c r="M28" s="28"/>
      <c r="N28" s="35"/>
      <c r="O28" s="28"/>
      <c r="P28" s="27"/>
    </row>
    <row r="29" spans="2:16" x14ac:dyDescent="0.25">
      <c r="B29" s="24"/>
      <c r="C29" s="66" t="s">
        <v>52</v>
      </c>
      <c r="D29" s="66"/>
      <c r="E29" s="43">
        <v>9</v>
      </c>
      <c r="F29" s="39">
        <v>0</v>
      </c>
      <c r="G29" s="28">
        <f t="shared" si="0"/>
        <v>0</v>
      </c>
      <c r="H29" s="39">
        <v>0</v>
      </c>
      <c r="I29" s="28">
        <f t="shared" si="1"/>
        <v>0</v>
      </c>
      <c r="K29" s="34"/>
      <c r="L29" s="34"/>
      <c r="M29" s="28"/>
      <c r="N29" s="35"/>
      <c r="O29" s="28"/>
      <c r="P29" s="27"/>
    </row>
    <row r="30" spans="2:16" x14ac:dyDescent="0.25">
      <c r="B30" s="24"/>
      <c r="C30" s="66" t="s">
        <v>53</v>
      </c>
      <c r="D30" s="66"/>
      <c r="E30" s="43">
        <f>E28+E29</f>
        <v>9</v>
      </c>
      <c r="F30" s="39">
        <v>0</v>
      </c>
      <c r="G30" s="28">
        <f t="shared" si="0"/>
        <v>0</v>
      </c>
      <c r="H30" s="39">
        <v>0</v>
      </c>
      <c r="I30" s="28">
        <f t="shared" si="1"/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16</v>
      </c>
      <c r="D31" s="66"/>
      <c r="E31" s="43">
        <v>1</v>
      </c>
      <c r="F31" s="39">
        <v>0</v>
      </c>
      <c r="G31" s="28">
        <f t="shared" si="0"/>
        <v>0</v>
      </c>
      <c r="H31" s="39">
        <v>0</v>
      </c>
      <c r="I31" s="28">
        <f t="shared" si="1"/>
        <v>0</v>
      </c>
      <c r="K31" s="34"/>
      <c r="L31" s="34"/>
      <c r="M31" s="28"/>
      <c r="N31" s="35"/>
      <c r="O31" s="28"/>
      <c r="P31" s="27"/>
    </row>
    <row r="32" spans="2:16" x14ac:dyDescent="0.25">
      <c r="B32" s="40"/>
      <c r="C32" s="40" t="s">
        <v>2</v>
      </c>
      <c r="D32" s="41"/>
      <c r="E32" s="41"/>
      <c r="F32" s="41"/>
      <c r="G32" s="42">
        <f>SUM(G5:G31)</f>
        <v>0</v>
      </c>
      <c r="H32" s="31"/>
      <c r="I32" s="42">
        <f>SUM(I5:I31)</f>
        <v>0</v>
      </c>
      <c r="K32" s="34"/>
      <c r="L32" s="28"/>
      <c r="M32" s="28"/>
      <c r="N32" s="28"/>
      <c r="O32" s="28"/>
    </row>
    <row r="33" spans="2:16" x14ac:dyDescent="0.25">
      <c r="C33" s="20"/>
      <c r="F33" s="13"/>
      <c r="G33" s="13"/>
      <c r="H33" s="13"/>
      <c r="I33" s="22"/>
      <c r="K33" s="32"/>
      <c r="L33" s="32"/>
      <c r="M33" s="32"/>
      <c r="N33" s="32"/>
      <c r="O33" s="32"/>
      <c r="P33" s="29"/>
    </row>
    <row r="34" spans="2:16" x14ac:dyDescent="0.25">
      <c r="C34" s="20"/>
      <c r="F34" s="13"/>
      <c r="G34" s="13"/>
      <c r="H34" s="13"/>
      <c r="I34" s="22"/>
      <c r="K34" s="32"/>
      <c r="L34" s="32"/>
      <c r="M34" s="32"/>
      <c r="N34" s="32"/>
      <c r="O34" s="32"/>
    </row>
    <row r="35" spans="2:16" x14ac:dyDescent="0.25">
      <c r="B35" s="25"/>
      <c r="C35" s="8"/>
      <c r="F35" s="7" t="s">
        <v>3</v>
      </c>
      <c r="K35" s="32"/>
      <c r="L35" s="32"/>
      <c r="M35" s="32"/>
      <c r="N35" s="32"/>
      <c r="O35" s="32"/>
    </row>
    <row r="36" spans="2:16" x14ac:dyDescent="0.25">
      <c r="B36" s="15"/>
      <c r="C36" s="8"/>
      <c r="F36" s="9" t="s">
        <v>4</v>
      </c>
      <c r="G36" s="10"/>
      <c r="H36" s="10"/>
      <c r="I36" s="11">
        <f>I32+G32</f>
        <v>0</v>
      </c>
      <c r="K36" s="32"/>
      <c r="L36" s="28"/>
      <c r="M36" s="32"/>
      <c r="N36" s="35"/>
      <c r="O36" s="22"/>
    </row>
    <row r="37" spans="2:16" x14ac:dyDescent="0.25">
      <c r="B37" s="19"/>
      <c r="C37" s="8"/>
      <c r="F37" s="12" t="s">
        <v>5</v>
      </c>
      <c r="G37" s="13"/>
      <c r="H37" s="13"/>
      <c r="I37" s="14">
        <f>I36*0.21</f>
        <v>0</v>
      </c>
      <c r="K37" s="32"/>
      <c r="L37" s="32"/>
      <c r="M37" s="32"/>
      <c r="N37" s="32"/>
      <c r="O37" s="32"/>
    </row>
    <row r="38" spans="2:16" x14ac:dyDescent="0.25">
      <c r="C38" s="8"/>
      <c r="F38" s="16" t="s">
        <v>6</v>
      </c>
      <c r="G38" s="17"/>
      <c r="H38" s="17"/>
      <c r="I38" s="18">
        <f>I36+I37</f>
        <v>0</v>
      </c>
      <c r="K38" s="32"/>
      <c r="L38" s="32"/>
      <c r="M38" s="32"/>
      <c r="N38" s="32"/>
      <c r="O38" s="32"/>
    </row>
    <row r="39" spans="2:16" x14ac:dyDescent="0.25">
      <c r="C39" s="20"/>
      <c r="F39" s="21"/>
      <c r="G39" s="1"/>
      <c r="H39" s="1"/>
      <c r="I39" s="1"/>
      <c r="K39" s="32"/>
      <c r="L39" s="32"/>
      <c r="M39" s="32"/>
      <c r="N39" s="32"/>
      <c r="O39" s="32"/>
    </row>
    <row r="40" spans="2:16" x14ac:dyDescent="0.25">
      <c r="C40" s="20"/>
      <c r="D40" s="30"/>
      <c r="E40" s="30"/>
      <c r="F40" s="13"/>
      <c r="G40" s="13"/>
      <c r="H40" s="13"/>
      <c r="I40" s="22"/>
    </row>
    <row r="41" spans="2:16" x14ac:dyDescent="0.25">
      <c r="C41" s="20"/>
      <c r="F41" s="13"/>
      <c r="G41" s="13"/>
      <c r="H41" s="13"/>
      <c r="I41" s="22"/>
    </row>
    <row r="42" spans="2:16" x14ac:dyDescent="0.25">
      <c r="C42" s="20"/>
      <c r="D42" s="29"/>
      <c r="E42" s="29"/>
      <c r="F42" s="13"/>
      <c r="G42" s="13"/>
      <c r="H42" s="13"/>
      <c r="I42" s="22"/>
    </row>
    <row r="43" spans="2:16" x14ac:dyDescent="0.25">
      <c r="D43" s="29"/>
      <c r="E43" s="29"/>
      <c r="F43" s="1"/>
      <c r="G43" s="1"/>
      <c r="H43" s="1"/>
      <c r="I43" s="1"/>
    </row>
    <row r="44" spans="2:16" x14ac:dyDescent="0.25">
      <c r="D44" s="29"/>
      <c r="E44" s="29"/>
    </row>
    <row r="45" spans="2:16" x14ac:dyDescent="0.25">
      <c r="D45" s="29"/>
      <c r="E45" s="29"/>
    </row>
  </sheetData>
  <mergeCells count="23">
    <mergeCell ref="C5:D5"/>
    <mergeCell ref="C15:D15"/>
    <mergeCell ref="C21:D21"/>
    <mergeCell ref="C8:D8"/>
    <mergeCell ref="C12:D12"/>
    <mergeCell ref="C13:D13"/>
    <mergeCell ref="C14:D14"/>
    <mergeCell ref="C10:D10"/>
    <mergeCell ref="C11:D11"/>
    <mergeCell ref="C9:D9"/>
    <mergeCell ref="C25:D25"/>
    <mergeCell ref="C31:D31"/>
    <mergeCell ref="C16:D16"/>
    <mergeCell ref="C17:D17"/>
    <mergeCell ref="C19:D19"/>
    <mergeCell ref="C20:D20"/>
    <mergeCell ref="C28:D28"/>
    <mergeCell ref="C29:D29"/>
    <mergeCell ref="C30:D30"/>
    <mergeCell ref="C26:D26"/>
    <mergeCell ref="C27:D27"/>
    <mergeCell ref="C23:D23"/>
    <mergeCell ref="C24:D24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1"/>
  <dimension ref="B1:P61"/>
  <sheetViews>
    <sheetView topLeftCell="A14" zoomScale="90" zoomScaleNormal="90" workbookViewId="0">
      <selection activeCell="C32" sqref="C32:D32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20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20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32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20</v>
      </c>
      <c r="F9" s="39">
        <v>0</v>
      </c>
      <c r="G9" s="28">
        <f t="shared" ref="G9:G12" si="0">F9*E9</f>
        <v>0</v>
      </c>
      <c r="H9" s="39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9">
        <v>0</v>
      </c>
      <c r="G10" s="28">
        <f t="shared" si="0"/>
        <v>0</v>
      </c>
      <c r="H10" s="39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9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9">
        <v>0</v>
      </c>
      <c r="G12" s="28">
        <f t="shared" si="0"/>
        <v>0</v>
      </c>
      <c r="H12" s="39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9">
        <v>0</v>
      </c>
      <c r="G13" s="28">
        <f t="shared" ref="G13:G47" si="2">F13*E13</f>
        <v>0</v>
      </c>
      <c r="H13" s="39">
        <v>0</v>
      </c>
      <c r="I13" s="28">
        <f t="shared" ref="I13:I47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9">
        <v>0</v>
      </c>
      <c r="G14" s="28">
        <f t="shared" si="2"/>
        <v>0</v>
      </c>
      <c r="H14" s="39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9">
        <v>0</v>
      </c>
      <c r="G15" s="28">
        <f t="shared" si="2"/>
        <v>0</v>
      </c>
      <c r="H15" s="39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9">
        <v>0</v>
      </c>
      <c r="G16" s="28">
        <f t="shared" si="2"/>
        <v>0</v>
      </c>
      <c r="H16" s="39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9">
        <v>0</v>
      </c>
      <c r="G17" s="28">
        <f t="shared" si="2"/>
        <v>0</v>
      </c>
      <c r="H17" s="39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9">
        <v>0</v>
      </c>
      <c r="G18" s="28">
        <f t="shared" si="2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9">
        <v>0</v>
      </c>
      <c r="G19" s="28">
        <f t="shared" si="2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9">
        <v>0</v>
      </c>
      <c r="G20" s="28">
        <f t="shared" si="2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9">
        <v>0</v>
      </c>
      <c r="G21" s="28">
        <f t="shared" si="2"/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9">
        <v>0</v>
      </c>
      <c r="G22" s="28">
        <f t="shared" si="2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9">
        <v>0</v>
      </c>
      <c r="G23" s="28">
        <f t="shared" si="2"/>
        <v>0</v>
      </c>
      <c r="H23" s="39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20</v>
      </c>
      <c r="F26" s="39">
        <v>0</v>
      </c>
      <c r="G26" s="28">
        <f t="shared" ref="G26:G29" si="4">F26*E26</f>
        <v>0</v>
      </c>
      <c r="H26" s="39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9">
        <v>0</v>
      </c>
      <c r="G27" s="28">
        <f t="shared" si="4"/>
        <v>0</v>
      </c>
      <c r="H27" s="39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9">
        <v>0</v>
      </c>
      <c r="G28" s="28">
        <f t="shared" si="4"/>
        <v>0</v>
      </c>
      <c r="H28" s="39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9">
        <v>0</v>
      </c>
      <c r="G29" s="28">
        <f t="shared" si="4"/>
        <v>0</v>
      </c>
      <c r="H29" s="39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9">
        <v>0</v>
      </c>
      <c r="G30" s="28">
        <f t="shared" ref="G30:G40" si="6">F30*E30</f>
        <v>0</v>
      </c>
      <c r="H30" s="39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9">
        <v>0</v>
      </c>
      <c r="G31" s="28">
        <f t="shared" si="6"/>
        <v>0</v>
      </c>
      <c r="H31" s="39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9">
        <v>0</v>
      </c>
      <c r="G32" s="28">
        <f t="shared" si="6"/>
        <v>0</v>
      </c>
      <c r="H32" s="39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9">
        <v>0</v>
      </c>
      <c r="G33" s="28">
        <f t="shared" si="6"/>
        <v>0</v>
      </c>
      <c r="H33" s="39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9">
        <v>0</v>
      </c>
      <c r="G34" s="28">
        <f t="shared" si="6"/>
        <v>0</v>
      </c>
      <c r="H34" s="39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9">
        <v>0</v>
      </c>
      <c r="G35" s="28">
        <f t="shared" si="6"/>
        <v>0</v>
      </c>
      <c r="H35" s="39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9">
        <v>0</v>
      </c>
      <c r="G36" s="28">
        <f t="shared" si="6"/>
        <v>0</v>
      </c>
      <c r="H36" s="39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9">
        <v>0</v>
      </c>
      <c r="G37" s="28">
        <f t="shared" si="6"/>
        <v>0</v>
      </c>
      <c r="H37" s="39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9">
        <v>0</v>
      </c>
      <c r="G38" s="28">
        <f t="shared" si="6"/>
        <v>0</v>
      </c>
      <c r="H38" s="39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9">
        <v>0</v>
      </c>
      <c r="G39" s="28">
        <f t="shared" si="6"/>
        <v>0</v>
      </c>
      <c r="H39" s="39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9">
        <v>0</v>
      </c>
      <c r="G40" s="28">
        <f t="shared" si="6"/>
        <v>0</v>
      </c>
      <c r="H40" s="39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9">
        <v>0</v>
      </c>
      <c r="G42" s="28">
        <f t="shared" si="2"/>
        <v>0</v>
      </c>
      <c r="H42" s="39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9">
        <v>0</v>
      </c>
      <c r="G43" s="28">
        <f t="shared" si="2"/>
        <v>0</v>
      </c>
      <c r="H43" s="39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9">
        <v>0</v>
      </c>
      <c r="G44" s="28">
        <f t="shared" si="2"/>
        <v>0</v>
      </c>
      <c r="H44" s="39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20</v>
      </c>
      <c r="F45" s="39">
        <v>0</v>
      </c>
      <c r="G45" s="28">
        <f t="shared" si="2"/>
        <v>0</v>
      </c>
      <c r="H45" s="39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9">
        <v>0</v>
      </c>
      <c r="G46" s="28">
        <f t="shared" si="2"/>
        <v>0</v>
      </c>
      <c r="H46" s="39">
        <v>0</v>
      </c>
      <c r="I46" s="28">
        <f t="shared" si="3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9">
        <v>0</v>
      </c>
      <c r="G47" s="28">
        <f t="shared" si="2"/>
        <v>0</v>
      </c>
      <c r="H47" s="39">
        <v>0</v>
      </c>
      <c r="I47" s="28">
        <f t="shared" si="3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2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2:16" x14ac:dyDescent="0.25">
      <c r="C50" s="20"/>
      <c r="F50" s="13"/>
      <c r="G50" s="13"/>
      <c r="H50" s="13"/>
      <c r="I50" s="22"/>
      <c r="K50" s="32"/>
      <c r="L50" s="32"/>
      <c r="M50" s="32"/>
      <c r="N50" s="32"/>
      <c r="O50" s="32"/>
    </row>
    <row r="51" spans="2:16" x14ac:dyDescent="0.25">
      <c r="B51" s="25"/>
      <c r="C51" s="8"/>
      <c r="F51" s="7" t="s">
        <v>3</v>
      </c>
      <c r="K51" s="32"/>
      <c r="L51" s="32"/>
      <c r="M51" s="32"/>
      <c r="N51" s="32"/>
      <c r="O51" s="32"/>
    </row>
    <row r="52" spans="2:16" x14ac:dyDescent="0.25">
      <c r="B52" s="15"/>
      <c r="C52" s="8"/>
      <c r="F52" s="9" t="s">
        <v>4</v>
      </c>
      <c r="G52" s="10"/>
      <c r="H52" s="10"/>
      <c r="I52" s="11">
        <f>I48+G48</f>
        <v>0</v>
      </c>
      <c r="K52" s="32"/>
      <c r="L52" s="28"/>
      <c r="M52" s="32"/>
      <c r="N52" s="35"/>
      <c r="O52" s="22"/>
    </row>
    <row r="53" spans="2:16" x14ac:dyDescent="0.25">
      <c r="B53" s="19"/>
      <c r="C53" s="8"/>
      <c r="F53" s="12" t="s">
        <v>5</v>
      </c>
      <c r="G53" s="13"/>
      <c r="H53" s="13"/>
      <c r="I53" s="14">
        <f>I52*0.21</f>
        <v>0</v>
      </c>
      <c r="K53" s="32"/>
      <c r="L53" s="32"/>
      <c r="M53" s="32"/>
      <c r="N53" s="32"/>
      <c r="O53" s="32"/>
    </row>
    <row r="54" spans="2:16" x14ac:dyDescent="0.25">
      <c r="C54" s="8"/>
      <c r="F54" s="16" t="s">
        <v>6</v>
      </c>
      <c r="G54" s="17"/>
      <c r="H54" s="17"/>
      <c r="I54" s="18">
        <f>I52+I53</f>
        <v>0</v>
      </c>
      <c r="K54" s="32"/>
      <c r="L54" s="32"/>
      <c r="M54" s="32"/>
      <c r="N54" s="32"/>
      <c r="O54" s="32"/>
    </row>
    <row r="55" spans="2:16" x14ac:dyDescent="0.25">
      <c r="C55" s="20"/>
      <c r="F55" s="21"/>
      <c r="G55" s="1"/>
      <c r="H55" s="1"/>
      <c r="I55" s="1"/>
      <c r="K55" s="32"/>
      <c r="L55" s="32"/>
      <c r="M55" s="32"/>
      <c r="N55" s="32"/>
      <c r="O55" s="32"/>
    </row>
    <row r="56" spans="2:16" x14ac:dyDescent="0.25">
      <c r="C56" s="20"/>
      <c r="D56" s="30"/>
      <c r="E56" s="30"/>
      <c r="F56" s="13"/>
      <c r="G56" s="13"/>
      <c r="H56" s="13"/>
      <c r="I56" s="22"/>
    </row>
    <row r="57" spans="2:16" x14ac:dyDescent="0.25">
      <c r="C57" s="20"/>
      <c r="F57" s="13"/>
      <c r="G57" s="13"/>
      <c r="H57" s="13"/>
      <c r="I57" s="22"/>
    </row>
    <row r="58" spans="2:16" x14ac:dyDescent="0.25">
      <c r="C58" s="20"/>
      <c r="D58" s="29"/>
      <c r="E58" s="29"/>
      <c r="F58" s="13"/>
      <c r="G58" s="13"/>
      <c r="H58" s="13"/>
      <c r="I58" s="22"/>
    </row>
    <row r="59" spans="2:16" x14ac:dyDescent="0.25">
      <c r="D59" s="29"/>
      <c r="E59" s="29"/>
      <c r="F59" s="1"/>
      <c r="G59" s="1"/>
      <c r="H59" s="1"/>
      <c r="I59" s="1"/>
    </row>
    <row r="60" spans="2:16" x14ac:dyDescent="0.25">
      <c r="D60" s="29"/>
      <c r="E60" s="29"/>
    </row>
    <row r="61" spans="2:16" x14ac:dyDescent="0.25">
      <c r="D61" s="29"/>
      <c r="E61" s="29"/>
    </row>
  </sheetData>
  <mergeCells count="36">
    <mergeCell ref="C8:D8"/>
    <mergeCell ref="C13:D13"/>
    <mergeCell ref="C17:D17"/>
    <mergeCell ref="C9:D9"/>
    <mergeCell ref="C10:D10"/>
    <mergeCell ref="C11:D11"/>
    <mergeCell ref="C12:D12"/>
    <mergeCell ref="C15:D15"/>
    <mergeCell ref="C16:D16"/>
    <mergeCell ref="C14:D14"/>
    <mergeCell ref="C32:D32"/>
    <mergeCell ref="C33:D33"/>
    <mergeCell ref="C18:D18"/>
    <mergeCell ref="C19:D19"/>
    <mergeCell ref="C20:D20"/>
    <mergeCell ref="C21:D21"/>
    <mergeCell ref="C22:D22"/>
    <mergeCell ref="C31:D31"/>
    <mergeCell ref="C23:D23"/>
    <mergeCell ref="C25:D25"/>
    <mergeCell ref="C30:D30"/>
    <mergeCell ref="C26:D26"/>
    <mergeCell ref="C27:D27"/>
    <mergeCell ref="C28:D28"/>
    <mergeCell ref="C29:D29"/>
    <mergeCell ref="C34:D34"/>
    <mergeCell ref="C35:D35"/>
    <mergeCell ref="C36:D36"/>
    <mergeCell ref="C37:D37"/>
    <mergeCell ref="C38:D38"/>
    <mergeCell ref="C39:D39"/>
    <mergeCell ref="C40:D40"/>
    <mergeCell ref="C42:D42"/>
    <mergeCell ref="C46:D46"/>
    <mergeCell ref="C47:D47"/>
    <mergeCell ref="C43:D4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2"/>
  <dimension ref="B1:P61"/>
  <sheetViews>
    <sheetView topLeftCell="A39" zoomScale="90" zoomScaleNormal="90" workbookViewId="0">
      <selection activeCell="C32" sqref="C32:D32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25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25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33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25</v>
      </c>
      <c r="F9" s="39">
        <v>0</v>
      </c>
      <c r="G9" s="28">
        <f t="shared" ref="G9:G12" si="0">F9*E9</f>
        <v>0</v>
      </c>
      <c r="H9" s="39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9">
        <v>0</v>
      </c>
      <c r="G10" s="28">
        <f t="shared" si="0"/>
        <v>0</v>
      </c>
      <c r="H10" s="39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9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9">
        <v>0</v>
      </c>
      <c r="G12" s="28">
        <f t="shared" si="0"/>
        <v>0</v>
      </c>
      <c r="H12" s="39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9">
        <v>0</v>
      </c>
      <c r="G13" s="28">
        <f t="shared" ref="G13:G47" si="2">F13*E13</f>
        <v>0</v>
      </c>
      <c r="H13" s="39">
        <v>0</v>
      </c>
      <c r="I13" s="28">
        <f t="shared" ref="I13:I47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9">
        <v>0</v>
      </c>
      <c r="G14" s="28">
        <f t="shared" si="2"/>
        <v>0</v>
      </c>
      <c r="H14" s="39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9">
        <v>0</v>
      </c>
      <c r="G15" s="28">
        <f t="shared" si="2"/>
        <v>0</v>
      </c>
      <c r="H15" s="39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9">
        <v>0</v>
      </c>
      <c r="G16" s="28">
        <f t="shared" si="2"/>
        <v>0</v>
      </c>
      <c r="H16" s="39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9">
        <v>0</v>
      </c>
      <c r="G17" s="28">
        <f t="shared" si="2"/>
        <v>0</v>
      </c>
      <c r="H17" s="39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9">
        <v>0</v>
      </c>
      <c r="G18" s="28">
        <f t="shared" si="2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9">
        <v>0</v>
      </c>
      <c r="G19" s="28">
        <f t="shared" si="2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9">
        <v>0</v>
      </c>
      <c r="G20" s="28">
        <f t="shared" si="2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9">
        <v>0</v>
      </c>
      <c r="G21" s="28">
        <f t="shared" si="2"/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9">
        <v>0</v>
      </c>
      <c r="G22" s="28">
        <f t="shared" si="2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9">
        <v>0</v>
      </c>
      <c r="G23" s="28">
        <f t="shared" si="2"/>
        <v>0</v>
      </c>
      <c r="H23" s="39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25</v>
      </c>
      <c r="F26" s="39">
        <v>0</v>
      </c>
      <c r="G26" s="28">
        <f t="shared" ref="G26:G29" si="4">F26*E26</f>
        <v>0</v>
      </c>
      <c r="H26" s="39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9">
        <v>0</v>
      </c>
      <c r="G27" s="28">
        <f t="shared" si="4"/>
        <v>0</v>
      </c>
      <c r="H27" s="39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9">
        <v>0</v>
      </c>
      <c r="G28" s="28">
        <f t="shared" si="4"/>
        <v>0</v>
      </c>
      <c r="H28" s="39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9">
        <v>0</v>
      </c>
      <c r="G29" s="28">
        <f t="shared" si="4"/>
        <v>0</v>
      </c>
      <c r="H29" s="39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9">
        <v>0</v>
      </c>
      <c r="G30" s="28">
        <f t="shared" ref="G30:G40" si="6">F30*E30</f>
        <v>0</v>
      </c>
      <c r="H30" s="39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9">
        <v>0</v>
      </c>
      <c r="G31" s="28">
        <f t="shared" si="6"/>
        <v>0</v>
      </c>
      <c r="H31" s="39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9">
        <v>0</v>
      </c>
      <c r="G32" s="28">
        <f t="shared" si="6"/>
        <v>0</v>
      </c>
      <c r="H32" s="39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9">
        <v>0</v>
      </c>
      <c r="G33" s="28">
        <f t="shared" si="6"/>
        <v>0</v>
      </c>
      <c r="H33" s="39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9">
        <v>0</v>
      </c>
      <c r="G34" s="28">
        <f t="shared" si="6"/>
        <v>0</v>
      </c>
      <c r="H34" s="39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9">
        <v>0</v>
      </c>
      <c r="G35" s="28">
        <f t="shared" si="6"/>
        <v>0</v>
      </c>
      <c r="H35" s="39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9">
        <v>0</v>
      </c>
      <c r="G36" s="28">
        <f t="shared" si="6"/>
        <v>0</v>
      </c>
      <c r="H36" s="39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9">
        <v>0</v>
      </c>
      <c r="G37" s="28">
        <f t="shared" si="6"/>
        <v>0</v>
      </c>
      <c r="H37" s="39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9">
        <v>0</v>
      </c>
      <c r="G38" s="28">
        <f t="shared" si="6"/>
        <v>0</v>
      </c>
      <c r="H38" s="39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9">
        <v>0</v>
      </c>
      <c r="G39" s="28">
        <f t="shared" si="6"/>
        <v>0</v>
      </c>
      <c r="H39" s="39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9">
        <v>0</v>
      </c>
      <c r="G40" s="28">
        <f t="shared" si="6"/>
        <v>0</v>
      </c>
      <c r="H40" s="39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9">
        <v>0</v>
      </c>
      <c r="G42" s="28">
        <f t="shared" si="2"/>
        <v>0</v>
      </c>
      <c r="H42" s="39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9">
        <v>0</v>
      </c>
      <c r="G43" s="28">
        <f t="shared" si="2"/>
        <v>0</v>
      </c>
      <c r="H43" s="39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9">
        <v>0</v>
      </c>
      <c r="G44" s="28">
        <f t="shared" si="2"/>
        <v>0</v>
      </c>
      <c r="H44" s="39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25</v>
      </c>
      <c r="F45" s="39">
        <v>0</v>
      </c>
      <c r="G45" s="28">
        <f t="shared" si="2"/>
        <v>0</v>
      </c>
      <c r="H45" s="39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9">
        <v>0</v>
      </c>
      <c r="G46" s="28">
        <f t="shared" si="2"/>
        <v>0</v>
      </c>
      <c r="H46" s="39">
        <v>0</v>
      </c>
      <c r="I46" s="28">
        <f t="shared" si="3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9">
        <v>0</v>
      </c>
      <c r="G47" s="28">
        <f t="shared" si="2"/>
        <v>0</v>
      </c>
      <c r="H47" s="39">
        <v>0</v>
      </c>
      <c r="I47" s="28">
        <f t="shared" si="3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2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2:16" x14ac:dyDescent="0.25">
      <c r="C50" s="20"/>
      <c r="F50" s="13"/>
      <c r="G50" s="13"/>
      <c r="H50" s="13"/>
      <c r="I50" s="22"/>
      <c r="K50" s="32"/>
      <c r="L50" s="32"/>
      <c r="M50" s="32"/>
      <c r="N50" s="32"/>
      <c r="O50" s="32"/>
    </row>
    <row r="51" spans="2:16" x14ac:dyDescent="0.25">
      <c r="B51" s="25"/>
      <c r="C51" s="8"/>
      <c r="F51" s="7" t="s">
        <v>3</v>
      </c>
      <c r="K51" s="32"/>
      <c r="L51" s="32"/>
      <c r="M51" s="32"/>
      <c r="N51" s="32"/>
      <c r="O51" s="32"/>
    </row>
    <row r="52" spans="2:16" x14ac:dyDescent="0.25">
      <c r="B52" s="15"/>
      <c r="C52" s="8"/>
      <c r="F52" s="9" t="s">
        <v>4</v>
      </c>
      <c r="G52" s="10"/>
      <c r="H52" s="10"/>
      <c r="I52" s="11">
        <f>I48+G48</f>
        <v>0</v>
      </c>
      <c r="K52" s="32"/>
      <c r="L52" s="28"/>
      <c r="M52" s="32"/>
      <c r="N52" s="35"/>
      <c r="O52" s="22"/>
    </row>
    <row r="53" spans="2:16" x14ac:dyDescent="0.25">
      <c r="B53" s="19"/>
      <c r="C53" s="8"/>
      <c r="F53" s="12" t="s">
        <v>5</v>
      </c>
      <c r="G53" s="13"/>
      <c r="H53" s="13"/>
      <c r="I53" s="14">
        <f>I52*0.21</f>
        <v>0</v>
      </c>
      <c r="K53" s="32"/>
      <c r="L53" s="32"/>
      <c r="M53" s="32"/>
      <c r="N53" s="32"/>
      <c r="O53" s="32"/>
    </row>
    <row r="54" spans="2:16" x14ac:dyDescent="0.25">
      <c r="C54" s="8"/>
      <c r="F54" s="16" t="s">
        <v>6</v>
      </c>
      <c r="G54" s="17"/>
      <c r="H54" s="17"/>
      <c r="I54" s="18">
        <f>I52+I53</f>
        <v>0</v>
      </c>
      <c r="K54" s="32"/>
      <c r="L54" s="32"/>
      <c r="M54" s="32"/>
      <c r="N54" s="32"/>
      <c r="O54" s="32"/>
    </row>
    <row r="55" spans="2:16" x14ac:dyDescent="0.25">
      <c r="C55" s="20"/>
      <c r="F55" s="21"/>
      <c r="G55" s="1"/>
      <c r="H55" s="1"/>
      <c r="I55" s="1"/>
      <c r="K55" s="32"/>
      <c r="L55" s="32"/>
      <c r="M55" s="32"/>
      <c r="N55" s="32"/>
      <c r="O55" s="32"/>
    </row>
    <row r="56" spans="2:16" x14ac:dyDescent="0.25">
      <c r="C56" s="20"/>
      <c r="D56" s="30"/>
      <c r="E56" s="30"/>
      <c r="F56" s="13"/>
      <c r="G56" s="13"/>
      <c r="H56" s="13"/>
      <c r="I56" s="22"/>
    </row>
    <row r="57" spans="2:16" x14ac:dyDescent="0.25">
      <c r="C57" s="20"/>
      <c r="F57" s="13"/>
      <c r="G57" s="13"/>
      <c r="H57" s="13"/>
      <c r="I57" s="22"/>
    </row>
    <row r="58" spans="2:16" x14ac:dyDescent="0.25">
      <c r="C58" s="20"/>
      <c r="D58" s="29"/>
      <c r="E58" s="29"/>
      <c r="F58" s="13"/>
      <c r="G58" s="13"/>
      <c r="H58" s="13"/>
      <c r="I58" s="22"/>
    </row>
    <row r="59" spans="2:16" x14ac:dyDescent="0.25">
      <c r="D59" s="29"/>
      <c r="E59" s="29"/>
      <c r="F59" s="1"/>
      <c r="G59" s="1"/>
      <c r="H59" s="1"/>
      <c r="I59" s="1"/>
    </row>
    <row r="60" spans="2:16" x14ac:dyDescent="0.25">
      <c r="D60" s="29"/>
      <c r="E60" s="29"/>
    </row>
    <row r="61" spans="2:16" x14ac:dyDescent="0.25">
      <c r="D61" s="29"/>
      <c r="E61" s="29"/>
    </row>
  </sheetData>
  <mergeCells count="36">
    <mergeCell ref="C8:D8"/>
    <mergeCell ref="C13:D13"/>
    <mergeCell ref="C17:D17"/>
    <mergeCell ref="C9:D9"/>
    <mergeCell ref="C10:D10"/>
    <mergeCell ref="C11:D11"/>
    <mergeCell ref="C12:D12"/>
    <mergeCell ref="C15:D15"/>
    <mergeCell ref="C16:D16"/>
    <mergeCell ref="C14:D14"/>
    <mergeCell ref="C32:D32"/>
    <mergeCell ref="C33:D33"/>
    <mergeCell ref="C18:D18"/>
    <mergeCell ref="C19:D19"/>
    <mergeCell ref="C20:D20"/>
    <mergeCell ref="C21:D21"/>
    <mergeCell ref="C22:D22"/>
    <mergeCell ref="C31:D31"/>
    <mergeCell ref="C23:D23"/>
    <mergeCell ref="C25:D25"/>
    <mergeCell ref="C30:D30"/>
    <mergeCell ref="C26:D26"/>
    <mergeCell ref="C27:D27"/>
    <mergeCell ref="C28:D28"/>
    <mergeCell ref="C29:D29"/>
    <mergeCell ref="C34:D34"/>
    <mergeCell ref="C35:D35"/>
    <mergeCell ref="C36:D36"/>
    <mergeCell ref="C37:D37"/>
    <mergeCell ref="C38:D38"/>
    <mergeCell ref="C39:D39"/>
    <mergeCell ref="C40:D40"/>
    <mergeCell ref="C42:D42"/>
    <mergeCell ref="C46:D46"/>
    <mergeCell ref="C47:D47"/>
    <mergeCell ref="C43:D4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3"/>
  <dimension ref="B1:P61"/>
  <sheetViews>
    <sheetView topLeftCell="A13" zoomScale="90" zoomScaleNormal="90" workbookViewId="0">
      <selection activeCell="C32" sqref="C32:D32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30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30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34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30</v>
      </c>
      <c r="F9" s="39">
        <v>0</v>
      </c>
      <c r="G9" s="28">
        <f t="shared" ref="G9:G12" si="0">F9*E9</f>
        <v>0</v>
      </c>
      <c r="H9" s="39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9">
        <v>0</v>
      </c>
      <c r="G10" s="28">
        <f t="shared" si="0"/>
        <v>0</v>
      </c>
      <c r="H10" s="39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9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9">
        <v>0</v>
      </c>
      <c r="G12" s="28">
        <f t="shared" si="0"/>
        <v>0</v>
      </c>
      <c r="H12" s="39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9">
        <v>0</v>
      </c>
      <c r="G13" s="28">
        <f t="shared" ref="G13:G47" si="2">F13*E13</f>
        <v>0</v>
      </c>
      <c r="H13" s="39">
        <v>0</v>
      </c>
      <c r="I13" s="28">
        <f t="shared" ref="I13:I47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9">
        <v>0</v>
      </c>
      <c r="G14" s="28">
        <f t="shared" si="2"/>
        <v>0</v>
      </c>
      <c r="H14" s="39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9">
        <v>0</v>
      </c>
      <c r="G15" s="28">
        <f t="shared" si="2"/>
        <v>0</v>
      </c>
      <c r="H15" s="39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9">
        <v>0</v>
      </c>
      <c r="G16" s="28">
        <f t="shared" si="2"/>
        <v>0</v>
      </c>
      <c r="H16" s="39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9">
        <v>0</v>
      </c>
      <c r="G17" s="28">
        <f t="shared" si="2"/>
        <v>0</v>
      </c>
      <c r="H17" s="39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9">
        <v>0</v>
      </c>
      <c r="G18" s="28">
        <f t="shared" si="2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9">
        <v>0</v>
      </c>
      <c r="G19" s="28">
        <f t="shared" si="2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9">
        <v>0</v>
      </c>
      <c r="G20" s="28">
        <f t="shared" si="2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9">
        <v>0</v>
      </c>
      <c r="G21" s="28">
        <f t="shared" si="2"/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9">
        <v>0</v>
      </c>
      <c r="G22" s="28">
        <f t="shared" si="2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9">
        <v>0</v>
      </c>
      <c r="G23" s="28">
        <f t="shared" si="2"/>
        <v>0</v>
      </c>
      <c r="H23" s="39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30</v>
      </c>
      <c r="F26" s="39">
        <v>0</v>
      </c>
      <c r="G26" s="28">
        <f t="shared" ref="G26:G29" si="4">F26*E26</f>
        <v>0</v>
      </c>
      <c r="H26" s="39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9">
        <v>0</v>
      </c>
      <c r="G27" s="28">
        <f t="shared" si="4"/>
        <v>0</v>
      </c>
      <c r="H27" s="39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9">
        <v>0</v>
      </c>
      <c r="G28" s="28">
        <f t="shared" si="4"/>
        <v>0</v>
      </c>
      <c r="H28" s="39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9">
        <v>0</v>
      </c>
      <c r="G29" s="28">
        <f t="shared" si="4"/>
        <v>0</v>
      </c>
      <c r="H29" s="39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9">
        <v>0</v>
      </c>
      <c r="G30" s="28">
        <f t="shared" ref="G30:G40" si="6">F30*E30</f>
        <v>0</v>
      </c>
      <c r="H30" s="39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9">
        <v>0</v>
      </c>
      <c r="G31" s="28">
        <f t="shared" si="6"/>
        <v>0</v>
      </c>
      <c r="H31" s="39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9">
        <v>0</v>
      </c>
      <c r="G32" s="28">
        <f t="shared" si="6"/>
        <v>0</v>
      </c>
      <c r="H32" s="39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9">
        <v>0</v>
      </c>
      <c r="G33" s="28">
        <f t="shared" si="6"/>
        <v>0</v>
      </c>
      <c r="H33" s="39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9">
        <v>0</v>
      </c>
      <c r="G34" s="28">
        <f t="shared" si="6"/>
        <v>0</v>
      </c>
      <c r="H34" s="39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9">
        <v>0</v>
      </c>
      <c r="G35" s="28">
        <f t="shared" si="6"/>
        <v>0</v>
      </c>
      <c r="H35" s="39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9">
        <v>0</v>
      </c>
      <c r="G36" s="28">
        <f t="shared" si="6"/>
        <v>0</v>
      </c>
      <c r="H36" s="39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9">
        <v>0</v>
      </c>
      <c r="G37" s="28">
        <f t="shared" si="6"/>
        <v>0</v>
      </c>
      <c r="H37" s="39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9">
        <v>0</v>
      </c>
      <c r="G38" s="28">
        <f t="shared" si="6"/>
        <v>0</v>
      </c>
      <c r="H38" s="39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9">
        <v>0</v>
      </c>
      <c r="G39" s="28">
        <f t="shared" si="6"/>
        <v>0</v>
      </c>
      <c r="H39" s="39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9">
        <v>0</v>
      </c>
      <c r="G40" s="28">
        <f t="shared" si="6"/>
        <v>0</v>
      </c>
      <c r="H40" s="39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9">
        <v>0</v>
      </c>
      <c r="G42" s="28">
        <f t="shared" si="2"/>
        <v>0</v>
      </c>
      <c r="H42" s="39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9">
        <v>0</v>
      </c>
      <c r="G43" s="28">
        <f t="shared" si="2"/>
        <v>0</v>
      </c>
      <c r="H43" s="39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9">
        <v>0</v>
      </c>
      <c r="G44" s="28">
        <f t="shared" si="2"/>
        <v>0</v>
      </c>
      <c r="H44" s="39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30</v>
      </c>
      <c r="F45" s="39">
        <v>0</v>
      </c>
      <c r="G45" s="28">
        <f t="shared" si="2"/>
        <v>0</v>
      </c>
      <c r="H45" s="39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9">
        <v>0</v>
      </c>
      <c r="G46" s="28">
        <f t="shared" si="2"/>
        <v>0</v>
      </c>
      <c r="H46" s="39">
        <v>0</v>
      </c>
      <c r="I46" s="28">
        <f t="shared" si="3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9">
        <v>0</v>
      </c>
      <c r="G47" s="28">
        <f t="shared" si="2"/>
        <v>0</v>
      </c>
      <c r="H47" s="39">
        <v>0</v>
      </c>
      <c r="I47" s="28">
        <f t="shared" si="3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2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2:16" x14ac:dyDescent="0.25">
      <c r="C50" s="20"/>
      <c r="F50" s="13"/>
      <c r="G50" s="13"/>
      <c r="H50" s="13"/>
      <c r="I50" s="22"/>
      <c r="K50" s="32"/>
      <c r="L50" s="32"/>
      <c r="M50" s="32"/>
      <c r="N50" s="32"/>
      <c r="O50" s="32"/>
    </row>
    <row r="51" spans="2:16" x14ac:dyDescent="0.25">
      <c r="B51" s="25"/>
      <c r="C51" s="8"/>
      <c r="F51" s="7" t="s">
        <v>3</v>
      </c>
      <c r="K51" s="32"/>
      <c r="L51" s="32"/>
      <c r="M51" s="32"/>
      <c r="N51" s="32"/>
      <c r="O51" s="32"/>
    </row>
    <row r="52" spans="2:16" x14ac:dyDescent="0.25">
      <c r="B52" s="15"/>
      <c r="C52" s="8"/>
      <c r="F52" s="9" t="s">
        <v>4</v>
      </c>
      <c r="G52" s="10"/>
      <c r="H52" s="10"/>
      <c r="I52" s="11">
        <f>I48+G48</f>
        <v>0</v>
      </c>
      <c r="K52" s="32"/>
      <c r="L52" s="28"/>
      <c r="M52" s="32"/>
      <c r="N52" s="35"/>
      <c r="O52" s="22"/>
    </row>
    <row r="53" spans="2:16" x14ac:dyDescent="0.25">
      <c r="B53" s="19"/>
      <c r="C53" s="8"/>
      <c r="F53" s="12" t="s">
        <v>5</v>
      </c>
      <c r="G53" s="13"/>
      <c r="H53" s="13"/>
      <c r="I53" s="14">
        <f>I52*0.21</f>
        <v>0</v>
      </c>
      <c r="K53" s="32"/>
      <c r="L53" s="32"/>
      <c r="M53" s="32"/>
      <c r="N53" s="32"/>
      <c r="O53" s="32"/>
    </row>
    <row r="54" spans="2:16" x14ac:dyDescent="0.25">
      <c r="C54" s="8"/>
      <c r="F54" s="16" t="s">
        <v>6</v>
      </c>
      <c r="G54" s="17"/>
      <c r="H54" s="17"/>
      <c r="I54" s="18">
        <f>I52+I53</f>
        <v>0</v>
      </c>
      <c r="K54" s="32"/>
      <c r="L54" s="32"/>
      <c r="M54" s="32"/>
      <c r="N54" s="32"/>
      <c r="O54" s="32"/>
    </row>
    <row r="55" spans="2:16" x14ac:dyDescent="0.25">
      <c r="C55" s="20"/>
      <c r="F55" s="21"/>
      <c r="G55" s="1"/>
      <c r="H55" s="1"/>
      <c r="I55" s="1"/>
      <c r="K55" s="32"/>
      <c r="L55" s="32"/>
      <c r="M55" s="32"/>
      <c r="N55" s="32"/>
      <c r="O55" s="32"/>
    </row>
    <row r="56" spans="2:16" x14ac:dyDescent="0.25">
      <c r="C56" s="20"/>
      <c r="D56" s="30"/>
      <c r="E56" s="30"/>
      <c r="F56" s="13"/>
      <c r="G56" s="13"/>
      <c r="H56" s="13"/>
      <c r="I56" s="22"/>
    </row>
    <row r="57" spans="2:16" x14ac:dyDescent="0.25">
      <c r="C57" s="20"/>
      <c r="F57" s="13"/>
      <c r="G57" s="13"/>
      <c r="H57" s="13"/>
      <c r="I57" s="22"/>
    </row>
    <row r="58" spans="2:16" x14ac:dyDescent="0.25">
      <c r="C58" s="20"/>
      <c r="D58" s="29"/>
      <c r="E58" s="29"/>
      <c r="F58" s="13"/>
      <c r="G58" s="13"/>
      <c r="H58" s="13"/>
      <c r="I58" s="22"/>
    </row>
    <row r="59" spans="2:16" x14ac:dyDescent="0.25">
      <c r="D59" s="29"/>
      <c r="E59" s="29"/>
      <c r="F59" s="1"/>
      <c r="G59" s="1"/>
      <c r="H59" s="1"/>
      <c r="I59" s="1"/>
    </row>
    <row r="60" spans="2:16" x14ac:dyDescent="0.25">
      <c r="D60" s="29"/>
      <c r="E60" s="29"/>
    </row>
    <row r="61" spans="2:16" x14ac:dyDescent="0.25">
      <c r="D61" s="29"/>
      <c r="E61" s="29"/>
    </row>
  </sheetData>
  <mergeCells count="36">
    <mergeCell ref="C8:D8"/>
    <mergeCell ref="C13:D13"/>
    <mergeCell ref="C17:D17"/>
    <mergeCell ref="C9:D9"/>
    <mergeCell ref="C10:D10"/>
    <mergeCell ref="C11:D11"/>
    <mergeCell ref="C12:D12"/>
    <mergeCell ref="C15:D15"/>
    <mergeCell ref="C16:D16"/>
    <mergeCell ref="C14:D14"/>
    <mergeCell ref="C32:D32"/>
    <mergeCell ref="C33:D33"/>
    <mergeCell ref="C18:D18"/>
    <mergeCell ref="C19:D19"/>
    <mergeCell ref="C20:D20"/>
    <mergeCell ref="C21:D21"/>
    <mergeCell ref="C22:D22"/>
    <mergeCell ref="C31:D31"/>
    <mergeCell ref="C23:D23"/>
    <mergeCell ref="C25:D25"/>
    <mergeCell ref="C30:D30"/>
    <mergeCell ref="C26:D26"/>
    <mergeCell ref="C27:D27"/>
    <mergeCell ref="C28:D28"/>
    <mergeCell ref="C29:D29"/>
    <mergeCell ref="C34:D34"/>
    <mergeCell ref="C35:D35"/>
    <mergeCell ref="C36:D36"/>
    <mergeCell ref="C37:D37"/>
    <mergeCell ref="C38:D38"/>
    <mergeCell ref="C39:D39"/>
    <mergeCell ref="C40:D40"/>
    <mergeCell ref="C42:D42"/>
    <mergeCell ref="C46:D46"/>
    <mergeCell ref="C47:D47"/>
    <mergeCell ref="C43:D4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4"/>
  <dimension ref="B1:P61"/>
  <sheetViews>
    <sheetView topLeftCell="A16" zoomScale="90" zoomScaleNormal="90" workbookViewId="0">
      <selection activeCell="B51" sqref="B51:D56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35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35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35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35</v>
      </c>
      <c r="F9" s="39">
        <v>0</v>
      </c>
      <c r="G9" s="28">
        <f t="shared" ref="G9:G12" si="0">F9*E9</f>
        <v>0</v>
      </c>
      <c r="H9" s="39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9">
        <v>0</v>
      </c>
      <c r="G10" s="28">
        <f t="shared" si="0"/>
        <v>0</v>
      </c>
      <c r="H10" s="39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9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9">
        <v>0</v>
      </c>
      <c r="G12" s="28">
        <f t="shared" si="0"/>
        <v>0</v>
      </c>
      <c r="H12" s="39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9">
        <v>0</v>
      </c>
      <c r="G13" s="28">
        <f t="shared" ref="G13:G47" si="2">F13*E13</f>
        <v>0</v>
      </c>
      <c r="H13" s="39">
        <v>0</v>
      </c>
      <c r="I13" s="28">
        <f t="shared" ref="I13:I47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9">
        <v>0</v>
      </c>
      <c r="G14" s="28">
        <f t="shared" si="2"/>
        <v>0</v>
      </c>
      <c r="H14" s="39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9">
        <v>0</v>
      </c>
      <c r="G15" s="28">
        <f t="shared" si="2"/>
        <v>0</v>
      </c>
      <c r="H15" s="39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9">
        <v>0</v>
      </c>
      <c r="G16" s="28">
        <f t="shared" si="2"/>
        <v>0</v>
      </c>
      <c r="H16" s="39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9">
        <v>0</v>
      </c>
      <c r="G17" s="28">
        <f t="shared" si="2"/>
        <v>0</v>
      </c>
      <c r="H17" s="39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9">
        <v>0</v>
      </c>
      <c r="G18" s="28">
        <f t="shared" si="2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9">
        <v>0</v>
      </c>
      <c r="G19" s="28">
        <f t="shared" si="2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9">
        <v>0</v>
      </c>
      <c r="G20" s="28">
        <f t="shared" si="2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9">
        <v>0</v>
      </c>
      <c r="G21" s="28">
        <f t="shared" si="2"/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9">
        <v>0</v>
      </c>
      <c r="G22" s="28">
        <f t="shared" si="2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9">
        <v>0</v>
      </c>
      <c r="G23" s="28">
        <f t="shared" si="2"/>
        <v>0</v>
      </c>
      <c r="H23" s="39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35</v>
      </c>
      <c r="F26" s="39">
        <v>0</v>
      </c>
      <c r="G26" s="28">
        <f t="shared" ref="G26:G29" si="4">F26*E26</f>
        <v>0</v>
      </c>
      <c r="H26" s="39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9">
        <v>0</v>
      </c>
      <c r="G27" s="28">
        <f t="shared" si="4"/>
        <v>0</v>
      </c>
      <c r="H27" s="39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9">
        <v>0</v>
      </c>
      <c r="G28" s="28">
        <f t="shared" si="4"/>
        <v>0</v>
      </c>
      <c r="H28" s="39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9">
        <v>0</v>
      </c>
      <c r="G29" s="28">
        <f t="shared" si="4"/>
        <v>0</v>
      </c>
      <c r="H29" s="39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9">
        <v>0</v>
      </c>
      <c r="G30" s="28">
        <f t="shared" ref="G30:G40" si="6">F30*E30</f>
        <v>0</v>
      </c>
      <c r="H30" s="39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9">
        <v>0</v>
      </c>
      <c r="G31" s="28">
        <f t="shared" si="6"/>
        <v>0</v>
      </c>
      <c r="H31" s="39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9">
        <v>0</v>
      </c>
      <c r="G32" s="28">
        <f t="shared" si="6"/>
        <v>0</v>
      </c>
      <c r="H32" s="39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9">
        <v>0</v>
      </c>
      <c r="G33" s="28">
        <f t="shared" si="6"/>
        <v>0</v>
      </c>
      <c r="H33" s="39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9">
        <v>0</v>
      </c>
      <c r="G34" s="28">
        <f t="shared" si="6"/>
        <v>0</v>
      </c>
      <c r="H34" s="39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9">
        <v>0</v>
      </c>
      <c r="G35" s="28">
        <f t="shared" si="6"/>
        <v>0</v>
      </c>
      <c r="H35" s="39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9">
        <v>0</v>
      </c>
      <c r="G36" s="28">
        <f t="shared" si="6"/>
        <v>0</v>
      </c>
      <c r="H36" s="39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9">
        <v>0</v>
      </c>
      <c r="G37" s="28">
        <f t="shared" si="6"/>
        <v>0</v>
      </c>
      <c r="H37" s="39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9">
        <v>0</v>
      </c>
      <c r="G38" s="28">
        <f t="shared" si="6"/>
        <v>0</v>
      </c>
      <c r="H38" s="39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9">
        <v>0</v>
      </c>
      <c r="G39" s="28">
        <f t="shared" si="6"/>
        <v>0</v>
      </c>
      <c r="H39" s="39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9">
        <v>0</v>
      </c>
      <c r="G40" s="28">
        <f t="shared" si="6"/>
        <v>0</v>
      </c>
      <c r="H40" s="39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9">
        <v>0</v>
      </c>
      <c r="G42" s="28">
        <f t="shared" si="2"/>
        <v>0</v>
      </c>
      <c r="H42" s="39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9">
        <v>0</v>
      </c>
      <c r="G43" s="28">
        <f t="shared" si="2"/>
        <v>0</v>
      </c>
      <c r="H43" s="39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9">
        <v>0</v>
      </c>
      <c r="G44" s="28">
        <f t="shared" si="2"/>
        <v>0</v>
      </c>
      <c r="H44" s="39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35</v>
      </c>
      <c r="F45" s="39">
        <v>0</v>
      </c>
      <c r="G45" s="28">
        <f t="shared" si="2"/>
        <v>0</v>
      </c>
      <c r="H45" s="39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9">
        <v>0</v>
      </c>
      <c r="G46" s="28">
        <f t="shared" si="2"/>
        <v>0</v>
      </c>
      <c r="H46" s="39">
        <v>0</v>
      </c>
      <c r="I46" s="28">
        <f t="shared" si="3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9">
        <v>0</v>
      </c>
      <c r="G47" s="28">
        <f t="shared" si="2"/>
        <v>0</v>
      </c>
      <c r="H47" s="39">
        <v>0</v>
      </c>
      <c r="I47" s="28">
        <f t="shared" si="3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2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2:16" x14ac:dyDescent="0.25">
      <c r="C50" s="20"/>
      <c r="F50" s="13"/>
      <c r="G50" s="13"/>
      <c r="H50" s="13"/>
      <c r="I50" s="22"/>
      <c r="K50" s="32"/>
      <c r="L50" s="32"/>
      <c r="M50" s="32"/>
      <c r="N50" s="32"/>
      <c r="O50" s="32"/>
    </row>
    <row r="51" spans="2:16" x14ac:dyDescent="0.25">
      <c r="B51" s="25"/>
      <c r="C51" s="8"/>
      <c r="F51" s="7" t="s">
        <v>3</v>
      </c>
      <c r="K51" s="32"/>
      <c r="L51" s="32"/>
      <c r="M51" s="32"/>
      <c r="N51" s="32"/>
      <c r="O51" s="32"/>
    </row>
    <row r="52" spans="2:16" x14ac:dyDescent="0.25">
      <c r="B52" s="15"/>
      <c r="C52" s="8"/>
      <c r="F52" s="9" t="s">
        <v>4</v>
      </c>
      <c r="G52" s="10"/>
      <c r="H52" s="10"/>
      <c r="I52" s="11">
        <f>I48+G48</f>
        <v>0</v>
      </c>
      <c r="K52" s="32"/>
      <c r="L52" s="28"/>
      <c r="M52" s="32"/>
      <c r="N52" s="35"/>
      <c r="O52" s="22"/>
    </row>
    <row r="53" spans="2:16" x14ac:dyDescent="0.25">
      <c r="B53" s="19"/>
      <c r="C53" s="8"/>
      <c r="F53" s="12" t="s">
        <v>5</v>
      </c>
      <c r="G53" s="13"/>
      <c r="H53" s="13"/>
      <c r="I53" s="14">
        <f>I52*0.21</f>
        <v>0</v>
      </c>
      <c r="K53" s="32"/>
      <c r="L53" s="32"/>
      <c r="M53" s="32"/>
      <c r="N53" s="32"/>
      <c r="O53" s="32"/>
    </row>
    <row r="54" spans="2:16" x14ac:dyDescent="0.25">
      <c r="C54" s="8"/>
      <c r="F54" s="16" t="s">
        <v>6</v>
      </c>
      <c r="G54" s="17"/>
      <c r="H54" s="17"/>
      <c r="I54" s="18">
        <f>I52+I53</f>
        <v>0</v>
      </c>
      <c r="K54" s="32"/>
      <c r="L54" s="32"/>
      <c r="M54" s="32"/>
      <c r="N54" s="32"/>
      <c r="O54" s="32"/>
    </row>
    <row r="55" spans="2:16" x14ac:dyDescent="0.25">
      <c r="C55" s="20"/>
      <c r="F55" s="21"/>
      <c r="G55" s="1"/>
      <c r="H55" s="1"/>
      <c r="I55" s="1"/>
      <c r="K55" s="32"/>
      <c r="L55" s="32"/>
      <c r="M55" s="32"/>
      <c r="N55" s="32"/>
      <c r="O55" s="32"/>
    </row>
    <row r="56" spans="2:16" x14ac:dyDescent="0.25">
      <c r="C56" s="20"/>
      <c r="D56" s="30"/>
      <c r="E56" s="30"/>
      <c r="F56" s="13"/>
      <c r="G56" s="13"/>
      <c r="H56" s="13"/>
      <c r="I56" s="22"/>
    </row>
    <row r="57" spans="2:16" x14ac:dyDescent="0.25">
      <c r="C57" s="20"/>
      <c r="F57" s="13"/>
      <c r="G57" s="13"/>
      <c r="H57" s="13"/>
      <c r="I57" s="22"/>
    </row>
    <row r="58" spans="2:16" x14ac:dyDescent="0.25">
      <c r="C58" s="20"/>
      <c r="D58" s="29"/>
      <c r="E58" s="29"/>
      <c r="F58" s="13"/>
      <c r="G58" s="13"/>
      <c r="H58" s="13"/>
      <c r="I58" s="22"/>
    </row>
    <row r="59" spans="2:16" x14ac:dyDescent="0.25">
      <c r="D59" s="29"/>
      <c r="E59" s="29"/>
      <c r="F59" s="1"/>
      <c r="G59" s="1"/>
      <c r="H59" s="1"/>
      <c r="I59" s="1"/>
    </row>
    <row r="60" spans="2:16" x14ac:dyDescent="0.25">
      <c r="D60" s="29"/>
      <c r="E60" s="29"/>
    </row>
    <row r="61" spans="2:16" x14ac:dyDescent="0.25">
      <c r="D61" s="29"/>
      <c r="E61" s="29"/>
    </row>
  </sheetData>
  <mergeCells count="36">
    <mergeCell ref="C8:D8"/>
    <mergeCell ref="C13:D13"/>
    <mergeCell ref="C17:D17"/>
    <mergeCell ref="C9:D9"/>
    <mergeCell ref="C10:D10"/>
    <mergeCell ref="C11:D11"/>
    <mergeCell ref="C12:D12"/>
    <mergeCell ref="C15:D15"/>
    <mergeCell ref="C16:D16"/>
    <mergeCell ref="C14:D14"/>
    <mergeCell ref="C32:D32"/>
    <mergeCell ref="C33:D33"/>
    <mergeCell ref="C18:D18"/>
    <mergeCell ref="C19:D19"/>
    <mergeCell ref="C20:D20"/>
    <mergeCell ref="C21:D21"/>
    <mergeCell ref="C22:D22"/>
    <mergeCell ref="C31:D31"/>
    <mergeCell ref="C23:D23"/>
    <mergeCell ref="C25:D25"/>
    <mergeCell ref="C30:D30"/>
    <mergeCell ref="C26:D26"/>
    <mergeCell ref="C27:D27"/>
    <mergeCell ref="C28:D28"/>
    <mergeCell ref="C29:D29"/>
    <mergeCell ref="C34:D34"/>
    <mergeCell ref="C35:D35"/>
    <mergeCell ref="C36:D36"/>
    <mergeCell ref="C37:D37"/>
    <mergeCell ref="C38:D38"/>
    <mergeCell ref="C39:D39"/>
    <mergeCell ref="C40:D40"/>
    <mergeCell ref="C42:D42"/>
    <mergeCell ref="C46:D46"/>
    <mergeCell ref="C47:D47"/>
    <mergeCell ref="C43:D4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5"/>
  <dimension ref="B1:P47"/>
  <sheetViews>
    <sheetView topLeftCell="A16" zoomScale="90" zoomScaleNormal="90" workbookViewId="0">
      <selection activeCell="F24" sqref="F10:F24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43</v>
      </c>
      <c r="E3" s="50">
        <v>12</v>
      </c>
      <c r="F3" s="2"/>
      <c r="G3" s="51" t="s">
        <v>44</v>
      </c>
      <c r="H3" s="52">
        <v>190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/>
      <c r="E4" s="53"/>
      <c r="F4" s="2"/>
      <c r="G4" s="51"/>
      <c r="H4" s="52"/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x14ac:dyDescent="0.25">
      <c r="B5" s="23" t="s">
        <v>24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x14ac:dyDescent="0.2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x14ac:dyDescent="0.25">
      <c r="B7" s="24"/>
      <c r="C7" s="68" t="s">
        <v>65</v>
      </c>
      <c r="D7" s="68"/>
      <c r="E7" s="43"/>
      <c r="F7" s="38"/>
      <c r="G7" s="28"/>
      <c r="H7" s="39"/>
      <c r="I7" s="28"/>
      <c r="K7" s="34"/>
      <c r="L7" s="34"/>
      <c r="M7" s="28"/>
      <c r="N7" s="35"/>
      <c r="O7" s="28"/>
      <c r="P7" s="27"/>
    </row>
    <row r="8" spans="2:16" x14ac:dyDescent="0.25">
      <c r="B8" s="24"/>
      <c r="C8" s="45"/>
      <c r="D8" s="45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8" t="s">
        <v>63</v>
      </c>
      <c r="D9" s="68"/>
      <c r="E9" s="43"/>
      <c r="F9" s="38"/>
      <c r="G9" s="28"/>
      <c r="H9" s="39"/>
      <c r="I9" s="28"/>
      <c r="K9" s="34"/>
      <c r="L9" s="34"/>
      <c r="M9" s="28"/>
      <c r="N9" s="35"/>
      <c r="O9" s="28"/>
      <c r="P9" s="27"/>
    </row>
    <row r="10" spans="2:16" x14ac:dyDescent="0.25">
      <c r="B10" s="24"/>
      <c r="C10" s="66" t="s">
        <v>77</v>
      </c>
      <c r="D10" s="66"/>
      <c r="E10" s="54">
        <f>IF($E$3&lt;=8, $H$3, 0)</f>
        <v>0</v>
      </c>
      <c r="F10" s="38">
        <v>0</v>
      </c>
      <c r="G10" s="28">
        <f t="shared" ref="G10:G13" si="0">F10*E10</f>
        <v>0</v>
      </c>
      <c r="H10" s="39">
        <v>0</v>
      </c>
      <c r="I10" s="28">
        <f t="shared" ref="I10:I13" si="1">H10*E10</f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78</v>
      </c>
      <c r="D11" s="66"/>
      <c r="E11" s="54">
        <f>IF($E$3&gt;8,IF($E$3&lt;=12, $H$3, 0),0)</f>
        <v>190</v>
      </c>
      <c r="F11" s="38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79</v>
      </c>
      <c r="D12" s="66"/>
      <c r="E12" s="54">
        <f>IF($E$3&gt;12,IF($E$3&lt;=24, $H$3, 0),0)</f>
        <v>0</v>
      </c>
      <c r="F12" s="38">
        <v>0</v>
      </c>
      <c r="G12" s="28">
        <f t="shared" si="0"/>
        <v>0</v>
      </c>
      <c r="H12" s="39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80</v>
      </c>
      <c r="D13" s="66"/>
      <c r="E13" s="54">
        <f>IF($E$3&gt;24,IF($E$3&lt;=48, $H$3, 0),0)</f>
        <v>0</v>
      </c>
      <c r="F13" s="38">
        <v>0</v>
      </c>
      <c r="G13" s="28">
        <f t="shared" si="0"/>
        <v>0</v>
      </c>
      <c r="H13" s="39">
        <v>0</v>
      </c>
      <c r="I13" s="28">
        <f t="shared" si="1"/>
        <v>0</v>
      </c>
      <c r="K13" s="34"/>
      <c r="L13" s="34"/>
      <c r="M13" s="37"/>
      <c r="N13" s="35"/>
      <c r="O13" s="28"/>
      <c r="P13" s="27"/>
    </row>
    <row r="14" spans="2:16" x14ac:dyDescent="0.25">
      <c r="B14" s="24"/>
      <c r="C14" s="66" t="s">
        <v>81</v>
      </c>
      <c r="D14" s="66"/>
      <c r="E14" s="55">
        <v>1</v>
      </c>
      <c r="F14" s="38">
        <v>0</v>
      </c>
      <c r="G14" s="28">
        <f t="shared" ref="G14:G33" si="2">F14*E14</f>
        <v>0</v>
      </c>
      <c r="H14" s="39">
        <v>0</v>
      </c>
      <c r="I14" s="28">
        <f t="shared" ref="I14:I33" si="3">H14*E14</f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6" t="s">
        <v>68</v>
      </c>
      <c r="D15" s="66"/>
      <c r="E15" s="54">
        <f>E14</f>
        <v>1</v>
      </c>
      <c r="F15" s="38">
        <v>0</v>
      </c>
      <c r="G15" s="28">
        <f t="shared" si="2"/>
        <v>0</v>
      </c>
      <c r="H15" s="39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7" t="s">
        <v>89</v>
      </c>
      <c r="D16" s="66"/>
      <c r="E16" s="54">
        <f>CEILING($E$3/48,1)</f>
        <v>1</v>
      </c>
      <c r="F16" s="38">
        <v>0</v>
      </c>
      <c r="G16" s="28">
        <f t="shared" si="2"/>
        <v>0</v>
      </c>
      <c r="H16" s="39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49</v>
      </c>
      <c r="D17" s="66"/>
      <c r="E17" s="54">
        <f>CEILING($E$3/12,1)</f>
        <v>1</v>
      </c>
      <c r="F17" s="38">
        <v>0</v>
      </c>
      <c r="G17" s="28">
        <f t="shared" si="2"/>
        <v>0</v>
      </c>
      <c r="H17" s="39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82</v>
      </c>
      <c r="D18" s="66"/>
      <c r="E18" s="54">
        <f>0.5*$E$3</f>
        <v>6</v>
      </c>
      <c r="F18" s="38">
        <v>0</v>
      </c>
      <c r="G18" s="28">
        <f t="shared" si="2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83</v>
      </c>
      <c r="D19" s="66"/>
      <c r="E19" s="54">
        <f>1*$E$3</f>
        <v>12</v>
      </c>
      <c r="F19" s="38">
        <v>0</v>
      </c>
      <c r="G19" s="28">
        <f t="shared" si="2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11</v>
      </c>
      <c r="D20" s="66"/>
      <c r="E20" s="54">
        <f>1*$E$3</f>
        <v>12</v>
      </c>
      <c r="F20" s="38">
        <v>0</v>
      </c>
      <c r="G20" s="28">
        <f t="shared" si="2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12</v>
      </c>
      <c r="D21" s="66"/>
      <c r="E21" s="54">
        <f>1*$E$3</f>
        <v>12</v>
      </c>
      <c r="F21" s="38">
        <v>0</v>
      </c>
      <c r="G21" s="28">
        <f t="shared" si="2"/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13</v>
      </c>
      <c r="D22" s="66"/>
      <c r="E22" s="54">
        <f>1*$E$3</f>
        <v>12</v>
      </c>
      <c r="F22" s="38">
        <v>0</v>
      </c>
      <c r="G22" s="28">
        <f t="shared" si="2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19</v>
      </c>
      <c r="D23" s="66"/>
      <c r="E23" s="54">
        <f>E16</f>
        <v>1</v>
      </c>
      <c r="F23" s="38">
        <v>0</v>
      </c>
      <c r="G23" s="28">
        <f t="shared" si="2"/>
        <v>0</v>
      </c>
      <c r="H23" s="39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66" t="s">
        <v>14</v>
      </c>
      <c r="D24" s="66"/>
      <c r="E24" s="54">
        <f>E23+E16</f>
        <v>2</v>
      </c>
      <c r="F24" s="38">
        <v>0</v>
      </c>
      <c r="G24" s="28">
        <f t="shared" si="2"/>
        <v>0</v>
      </c>
      <c r="H24" s="39">
        <v>0</v>
      </c>
      <c r="I24" s="28">
        <f t="shared" si="3"/>
        <v>0</v>
      </c>
      <c r="K24" s="34"/>
      <c r="L24" s="34"/>
      <c r="M24" s="28"/>
      <c r="N24" s="35"/>
      <c r="O24" s="28"/>
      <c r="P24" s="27"/>
    </row>
    <row r="25" spans="2:16" x14ac:dyDescent="0.25">
      <c r="B25" s="24"/>
      <c r="C25" s="47"/>
      <c r="D25" s="47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15</v>
      </c>
      <c r="D26" s="66"/>
      <c r="E26" s="43">
        <v>135</v>
      </c>
      <c r="F26" s="38">
        <v>0</v>
      </c>
      <c r="G26" s="28">
        <f t="shared" si="2"/>
        <v>0</v>
      </c>
      <c r="H26" s="39">
        <v>0</v>
      </c>
      <c r="I26" s="28">
        <f t="shared" si="3"/>
        <v>0</v>
      </c>
      <c r="K26" s="34"/>
      <c r="L26" s="34"/>
      <c r="M26" s="28"/>
      <c r="N26" s="35"/>
      <c r="O26" s="28"/>
      <c r="P26" s="27"/>
    </row>
    <row r="27" spans="2:16" x14ac:dyDescent="0.25">
      <c r="B27" s="24"/>
      <c r="C27" s="66" t="s">
        <v>20</v>
      </c>
      <c r="D27" s="66"/>
      <c r="E27" s="43">
        <v>0</v>
      </c>
      <c r="F27" s="38">
        <v>0</v>
      </c>
      <c r="G27" s="28">
        <f t="shared" si="2"/>
        <v>0</v>
      </c>
      <c r="H27" s="39">
        <v>0</v>
      </c>
      <c r="I27" s="28">
        <f t="shared" si="3"/>
        <v>0</v>
      </c>
      <c r="K27" s="34"/>
      <c r="L27" s="34"/>
      <c r="M27" s="28"/>
      <c r="N27" s="35"/>
      <c r="O27" s="28"/>
      <c r="P27" s="27"/>
    </row>
    <row r="28" spans="2:16" x14ac:dyDescent="0.25">
      <c r="B28" s="24"/>
      <c r="C28" s="69" t="s">
        <v>22</v>
      </c>
      <c r="D28" s="69"/>
      <c r="E28" s="43">
        <v>1</v>
      </c>
      <c r="F28" s="38">
        <v>0</v>
      </c>
      <c r="G28" s="28">
        <f t="shared" si="2"/>
        <v>0</v>
      </c>
      <c r="H28" s="39">
        <v>0</v>
      </c>
      <c r="I28" s="28">
        <f t="shared" si="3"/>
        <v>0</v>
      </c>
      <c r="K28" s="34"/>
      <c r="L28" s="34"/>
      <c r="M28" s="28"/>
      <c r="N28" s="35"/>
      <c r="O28" s="28"/>
      <c r="P28" s="27"/>
    </row>
    <row r="29" spans="2:16" x14ac:dyDescent="0.25">
      <c r="B29" s="24"/>
      <c r="C29" s="66" t="s">
        <v>18</v>
      </c>
      <c r="D29" s="66"/>
      <c r="E29" s="43">
        <v>1</v>
      </c>
      <c r="F29" s="38">
        <v>0</v>
      </c>
      <c r="G29" s="28">
        <f t="shared" si="2"/>
        <v>0</v>
      </c>
      <c r="H29" s="39">
        <v>0</v>
      </c>
      <c r="I29" s="28">
        <f t="shared" si="3"/>
        <v>0</v>
      </c>
      <c r="K29" s="34"/>
      <c r="L29" s="34"/>
      <c r="M29" s="28"/>
      <c r="N29" s="35"/>
      <c r="O29" s="28"/>
      <c r="P29" s="27"/>
    </row>
    <row r="30" spans="2:16" x14ac:dyDescent="0.25">
      <c r="B30" s="24"/>
      <c r="C30" s="66" t="s">
        <v>51</v>
      </c>
      <c r="D30" s="66"/>
      <c r="E30" s="43">
        <v>1</v>
      </c>
      <c r="F30" s="38">
        <v>0</v>
      </c>
      <c r="G30" s="28">
        <f t="shared" si="2"/>
        <v>0</v>
      </c>
      <c r="H30" s="39">
        <v>0</v>
      </c>
      <c r="I30" s="28">
        <f t="shared" si="3"/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52</v>
      </c>
      <c r="D31" s="66"/>
      <c r="E31" s="43">
        <v>0</v>
      </c>
      <c r="F31" s="38">
        <v>0</v>
      </c>
      <c r="G31" s="28">
        <f t="shared" si="2"/>
        <v>0</v>
      </c>
      <c r="H31" s="39">
        <v>0</v>
      </c>
      <c r="I31" s="28">
        <f t="shared" si="3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6" t="s">
        <v>53</v>
      </c>
      <c r="D32" s="66"/>
      <c r="E32" s="43">
        <f>E30+E31</f>
        <v>1</v>
      </c>
      <c r="F32" s="38">
        <v>0</v>
      </c>
      <c r="G32" s="28">
        <f t="shared" si="2"/>
        <v>0</v>
      </c>
      <c r="H32" s="39">
        <v>0</v>
      </c>
      <c r="I32" s="28">
        <f t="shared" si="3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16</v>
      </c>
      <c r="D33" s="66"/>
      <c r="E33" s="43">
        <v>1</v>
      </c>
      <c r="F33" s="38">
        <v>0</v>
      </c>
      <c r="G33" s="28">
        <f t="shared" si="2"/>
        <v>0</v>
      </c>
      <c r="H33" s="39">
        <v>0</v>
      </c>
      <c r="I33" s="28">
        <f t="shared" si="3"/>
        <v>0</v>
      </c>
      <c r="K33" s="34"/>
      <c r="L33" s="34"/>
      <c r="M33" s="28"/>
      <c r="N33" s="35"/>
      <c r="O33" s="28"/>
      <c r="P33" s="27"/>
    </row>
    <row r="34" spans="2:16" x14ac:dyDescent="0.25">
      <c r="B34" s="40"/>
      <c r="C34" s="40" t="s">
        <v>2</v>
      </c>
      <c r="D34" s="41"/>
      <c r="E34" s="41"/>
      <c r="F34" s="41"/>
      <c r="G34" s="42">
        <f>SUM(G7:G33)</f>
        <v>0</v>
      </c>
      <c r="H34" s="31"/>
      <c r="I34" s="42">
        <f>SUM(I7:I33)</f>
        <v>0</v>
      </c>
      <c r="K34" s="34"/>
      <c r="L34" s="28"/>
      <c r="M34" s="28"/>
      <c r="N34" s="28"/>
      <c r="O34" s="28"/>
    </row>
    <row r="35" spans="2:16" x14ac:dyDescent="0.25">
      <c r="C35" s="20"/>
      <c r="F35" s="13"/>
      <c r="G35" s="13"/>
      <c r="H35" s="13"/>
      <c r="I35" s="22"/>
      <c r="K35" s="32"/>
      <c r="L35" s="32"/>
      <c r="M35" s="32"/>
      <c r="N35" s="32"/>
      <c r="O35" s="32"/>
      <c r="P35" s="29"/>
    </row>
    <row r="36" spans="2:16" x14ac:dyDescent="0.25">
      <c r="C36" s="20"/>
      <c r="F36" s="13"/>
      <c r="G36" s="13"/>
      <c r="H36" s="13"/>
      <c r="I36" s="22"/>
      <c r="K36" s="32"/>
      <c r="L36" s="32"/>
      <c r="M36" s="32"/>
      <c r="N36" s="32"/>
      <c r="O36" s="32"/>
    </row>
    <row r="37" spans="2:16" x14ac:dyDescent="0.25">
      <c r="B37" s="25"/>
      <c r="C37" s="8"/>
      <c r="F37" s="7" t="s">
        <v>3</v>
      </c>
      <c r="K37" s="32"/>
      <c r="L37" s="32"/>
      <c r="M37" s="32"/>
      <c r="N37" s="32"/>
      <c r="O37" s="32"/>
    </row>
    <row r="38" spans="2:16" x14ac:dyDescent="0.25">
      <c r="B38" s="15"/>
      <c r="C38" s="8"/>
      <c r="F38" s="9" t="s">
        <v>4</v>
      </c>
      <c r="G38" s="10"/>
      <c r="H38" s="10"/>
      <c r="I38" s="11">
        <f>I34+G34</f>
        <v>0</v>
      </c>
      <c r="K38" s="32"/>
      <c r="L38" s="28"/>
      <c r="M38" s="32"/>
      <c r="N38" s="35"/>
      <c r="O38" s="22"/>
    </row>
    <row r="39" spans="2:16" x14ac:dyDescent="0.25">
      <c r="B39" s="19"/>
      <c r="C39" s="8"/>
      <c r="F39" s="12" t="s">
        <v>5</v>
      </c>
      <c r="G39" s="13"/>
      <c r="H39" s="13"/>
      <c r="I39" s="14">
        <f>I38*0.21</f>
        <v>0</v>
      </c>
      <c r="K39" s="32"/>
      <c r="L39" s="32"/>
      <c r="M39" s="32"/>
      <c r="N39" s="32"/>
      <c r="O39" s="32"/>
    </row>
    <row r="40" spans="2:16" x14ac:dyDescent="0.25">
      <c r="C40" s="8"/>
      <c r="F40" s="16" t="s">
        <v>6</v>
      </c>
      <c r="G40" s="17"/>
      <c r="H40" s="17"/>
      <c r="I40" s="18">
        <f>I38+I39</f>
        <v>0</v>
      </c>
      <c r="K40" s="32"/>
      <c r="L40" s="32"/>
      <c r="M40" s="32"/>
      <c r="N40" s="32"/>
      <c r="O40" s="32"/>
    </row>
    <row r="41" spans="2:16" x14ac:dyDescent="0.25">
      <c r="C41" s="20"/>
      <c r="F41" s="21"/>
      <c r="G41" s="1"/>
      <c r="H41" s="1"/>
      <c r="I41" s="1"/>
      <c r="K41" s="32"/>
      <c r="L41" s="32"/>
      <c r="M41" s="32"/>
      <c r="N41" s="32"/>
      <c r="O41" s="32"/>
    </row>
    <row r="42" spans="2:16" x14ac:dyDescent="0.25">
      <c r="C42" s="20"/>
      <c r="D42" s="30"/>
      <c r="E42" s="30"/>
      <c r="F42" s="13"/>
      <c r="G42" s="13"/>
      <c r="H42" s="13"/>
      <c r="I42" s="22"/>
    </row>
    <row r="43" spans="2:16" x14ac:dyDescent="0.25">
      <c r="C43" s="20"/>
      <c r="F43" s="13"/>
      <c r="G43" s="13"/>
      <c r="H43" s="13"/>
      <c r="I43" s="22"/>
    </row>
    <row r="44" spans="2:16" x14ac:dyDescent="0.25">
      <c r="C44" s="20"/>
      <c r="D44" s="29"/>
      <c r="E44" s="29"/>
      <c r="F44" s="13"/>
      <c r="G44" s="13"/>
      <c r="H44" s="13"/>
      <c r="I44" s="22"/>
    </row>
    <row r="45" spans="2:16" x14ac:dyDescent="0.25">
      <c r="D45" s="29"/>
      <c r="E45" s="29"/>
      <c r="F45" s="1"/>
      <c r="G45" s="1"/>
      <c r="H45" s="1"/>
      <c r="I45" s="1"/>
    </row>
    <row r="46" spans="2:16" x14ac:dyDescent="0.25">
      <c r="D46" s="29"/>
      <c r="E46" s="29"/>
    </row>
    <row r="47" spans="2:16" x14ac:dyDescent="0.25">
      <c r="D47" s="29"/>
      <c r="E47" s="29"/>
    </row>
  </sheetData>
  <mergeCells count="25">
    <mergeCell ref="C7:D7"/>
    <mergeCell ref="C9:D9"/>
    <mergeCell ref="C28:D28"/>
    <mergeCell ref="C29:D29"/>
    <mergeCell ref="C21:D21"/>
    <mergeCell ref="C14:D14"/>
    <mergeCell ref="C18:D18"/>
    <mergeCell ref="C19:D19"/>
    <mergeCell ref="C20:D20"/>
    <mergeCell ref="C10:D10"/>
    <mergeCell ref="C11:D11"/>
    <mergeCell ref="C12:D12"/>
    <mergeCell ref="C13:D13"/>
    <mergeCell ref="C16:D16"/>
    <mergeCell ref="C15:D15"/>
    <mergeCell ref="C17:D17"/>
    <mergeCell ref="C30:D30"/>
    <mergeCell ref="C31:D31"/>
    <mergeCell ref="C32:D32"/>
    <mergeCell ref="C33:D33"/>
    <mergeCell ref="C22:D22"/>
    <mergeCell ref="C23:D23"/>
    <mergeCell ref="C24:D24"/>
    <mergeCell ref="C26:D26"/>
    <mergeCell ref="C27:D27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B1:P60"/>
  <sheetViews>
    <sheetView tabSelected="1" topLeftCell="A16" zoomScale="90" zoomScaleNormal="90" workbookViewId="0">
      <selection activeCell="H44" sqref="H44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71</v>
      </c>
      <c r="E3" s="50">
        <v>12</v>
      </c>
      <c r="F3" s="2"/>
      <c r="G3" s="51" t="s">
        <v>44</v>
      </c>
      <c r="H3" s="52">
        <v>190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55</v>
      </c>
      <c r="E4" s="50">
        <v>8</v>
      </c>
      <c r="F4" s="2"/>
      <c r="G4" s="51" t="s">
        <v>44</v>
      </c>
      <c r="H4" s="52">
        <v>35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21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0</v>
      </c>
      <c r="F9" s="38">
        <v>0</v>
      </c>
      <c r="G9" s="28">
        <f t="shared" ref="G9:G13" si="0">F9*E9</f>
        <v>0</v>
      </c>
      <c r="H9" s="38">
        <v>0</v>
      </c>
      <c r="I9" s="28">
        <f t="shared" ref="I9:I13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190</v>
      </c>
      <c r="F10" s="38">
        <v>0</v>
      </c>
      <c r="G10" s="28">
        <f t="shared" si="0"/>
        <v>0</v>
      </c>
      <c r="H10" s="38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8">
        <v>0</v>
      </c>
      <c r="G11" s="28">
        <f t="shared" si="0"/>
        <v>0</v>
      </c>
      <c r="H11" s="38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8">
        <v>0</v>
      </c>
      <c r="G12" s="28">
        <f t="shared" si="0"/>
        <v>0</v>
      </c>
      <c r="H12" s="38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8">
        <v>0</v>
      </c>
      <c r="G13" s="28">
        <f t="shared" si="0"/>
        <v>0</v>
      </c>
      <c r="H13" s="38">
        <v>0</v>
      </c>
      <c r="I13" s="28">
        <f t="shared" si="1"/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84</v>
      </c>
      <c r="D14" s="66"/>
      <c r="E14" s="54">
        <f>E13</f>
        <v>2</v>
      </c>
      <c r="F14" s="38">
        <v>0</v>
      </c>
      <c r="G14" s="28">
        <f t="shared" ref="G14:G23" si="2">F14*E14</f>
        <v>0</v>
      </c>
      <c r="H14" s="38">
        <v>0</v>
      </c>
      <c r="I14" s="28">
        <f t="shared" ref="I14:I23" si="3">H14*E14</f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v>1</v>
      </c>
      <c r="F15" s="38">
        <v>0</v>
      </c>
      <c r="G15" s="28">
        <f t="shared" si="2"/>
        <v>0</v>
      </c>
      <c r="H15" s="38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8">
        <v>0</v>
      </c>
      <c r="G16" s="28">
        <f t="shared" si="2"/>
        <v>0</v>
      </c>
      <c r="H16" s="38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6</v>
      </c>
      <c r="F17" s="38">
        <v>0</v>
      </c>
      <c r="G17" s="28">
        <f t="shared" si="2"/>
        <v>0</v>
      </c>
      <c r="H17" s="38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12</v>
      </c>
      <c r="F18" s="38">
        <v>0</v>
      </c>
      <c r="G18" s="28">
        <f t="shared" si="2"/>
        <v>0</v>
      </c>
      <c r="H18" s="38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12</v>
      </c>
      <c r="F19" s="38">
        <v>0</v>
      </c>
      <c r="G19" s="28">
        <f t="shared" si="2"/>
        <v>0</v>
      </c>
      <c r="H19" s="38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12</v>
      </c>
      <c r="F20" s="38">
        <v>0</v>
      </c>
      <c r="G20" s="28">
        <f t="shared" si="2"/>
        <v>0</v>
      </c>
      <c r="H20" s="38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12</v>
      </c>
      <c r="F21" s="38">
        <v>0</v>
      </c>
      <c r="G21" s="28">
        <f t="shared" si="2"/>
        <v>0</v>
      </c>
      <c r="H21" s="38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8">
        <v>0</v>
      </c>
      <c r="G22" s="28">
        <f t="shared" si="2"/>
        <v>0</v>
      </c>
      <c r="H22" s="38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8">
        <v>0</v>
      </c>
      <c r="G23" s="28">
        <f t="shared" si="2"/>
        <v>0</v>
      </c>
      <c r="H23" s="38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48" t="s">
        <v>67</v>
      </c>
      <c r="D25" s="47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35</v>
      </c>
      <c r="F26" s="38">
        <v>0</v>
      </c>
      <c r="G26" s="28">
        <f t="shared" ref="G26:G40" si="4">F26*E26</f>
        <v>0</v>
      </c>
      <c r="H26" s="38">
        <v>0</v>
      </c>
      <c r="I26" s="28">
        <f t="shared" ref="I26:I40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8">
        <v>0</v>
      </c>
      <c r="G27" s="28">
        <f t="shared" si="4"/>
        <v>0</v>
      </c>
      <c r="H27" s="38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8">
        <v>0</v>
      </c>
      <c r="G28" s="28">
        <f t="shared" si="4"/>
        <v>0</v>
      </c>
      <c r="H28" s="38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8">
        <v>0</v>
      </c>
      <c r="G29" s="28">
        <f t="shared" si="4"/>
        <v>0</v>
      </c>
      <c r="H29" s="38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8">
        <v>0</v>
      </c>
      <c r="G30" s="28">
        <f t="shared" si="4"/>
        <v>0</v>
      </c>
      <c r="H30" s="38">
        <v>0</v>
      </c>
      <c r="I30" s="28">
        <f t="shared" si="5"/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8">
        <v>0</v>
      </c>
      <c r="G31" s="28">
        <f t="shared" si="4"/>
        <v>0</v>
      </c>
      <c r="H31" s="38">
        <v>0</v>
      </c>
      <c r="I31" s="28">
        <f t="shared" si="5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f>IF(E15=1,0,1)</f>
        <v>0</v>
      </c>
      <c r="F32" s="38">
        <v>0</v>
      </c>
      <c r="G32" s="28">
        <f t="shared" si="4"/>
        <v>0</v>
      </c>
      <c r="H32" s="38">
        <v>0</v>
      </c>
      <c r="I32" s="28">
        <f t="shared" si="5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8">
        <v>0</v>
      </c>
      <c r="G33" s="28">
        <f t="shared" si="4"/>
        <v>0</v>
      </c>
      <c r="H33" s="38">
        <v>0</v>
      </c>
      <c r="I33" s="28">
        <f t="shared" si="5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8">
        <v>0</v>
      </c>
      <c r="G34" s="28">
        <f t="shared" si="4"/>
        <v>0</v>
      </c>
      <c r="H34" s="38">
        <v>0</v>
      </c>
      <c r="I34" s="28">
        <f t="shared" si="5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8">
        <v>0</v>
      </c>
      <c r="G35" s="28">
        <f t="shared" si="4"/>
        <v>0</v>
      </c>
      <c r="H35" s="38">
        <v>0</v>
      </c>
      <c r="I35" s="28">
        <f t="shared" si="5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8">
        <v>0</v>
      </c>
      <c r="G36" s="28">
        <f t="shared" si="4"/>
        <v>0</v>
      </c>
      <c r="H36" s="38">
        <v>0</v>
      </c>
      <c r="I36" s="28">
        <f t="shared" si="5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8">
        <v>0</v>
      </c>
      <c r="G37" s="28">
        <f t="shared" si="4"/>
        <v>0</v>
      </c>
      <c r="H37" s="38">
        <v>0</v>
      </c>
      <c r="I37" s="28">
        <f t="shared" si="5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8">
        <v>0</v>
      </c>
      <c r="G38" s="28">
        <f t="shared" si="4"/>
        <v>0</v>
      </c>
      <c r="H38" s="38">
        <v>0</v>
      </c>
      <c r="I38" s="28">
        <f t="shared" si="5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8">
        <v>0</v>
      </c>
      <c r="G39" s="28">
        <f t="shared" si="4"/>
        <v>0</v>
      </c>
      <c r="H39" s="38">
        <v>0</v>
      </c>
      <c r="I39" s="28">
        <f t="shared" si="5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8">
        <v>0</v>
      </c>
      <c r="G40" s="28">
        <f t="shared" si="4"/>
        <v>0</v>
      </c>
      <c r="H40" s="38">
        <v>0</v>
      </c>
      <c r="I40" s="28">
        <f t="shared" si="5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7"/>
      <c r="D41" s="47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15</v>
      </c>
      <c r="D42" s="66"/>
      <c r="E42" s="43">
        <v>150</v>
      </c>
      <c r="F42" s="38">
        <v>0</v>
      </c>
      <c r="G42" s="28">
        <f t="shared" ref="G42:G46" si="6">F42*E42</f>
        <v>0</v>
      </c>
      <c r="H42" s="38">
        <v>0</v>
      </c>
      <c r="I42" s="28">
        <f t="shared" ref="I42:I46" si="7">H42*E42</f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20</v>
      </c>
      <c r="D43" s="66"/>
      <c r="E43" s="43">
        <v>35</v>
      </c>
      <c r="F43" s="38">
        <v>0</v>
      </c>
      <c r="G43" s="28">
        <f t="shared" si="6"/>
        <v>0</v>
      </c>
      <c r="H43" s="38">
        <v>0</v>
      </c>
      <c r="I43" s="28">
        <f t="shared" si="7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6" t="s">
        <v>17</v>
      </c>
      <c r="D44" s="66"/>
      <c r="E44" s="43">
        <v>1</v>
      </c>
      <c r="F44" s="38">
        <v>0</v>
      </c>
      <c r="G44" s="28">
        <f t="shared" si="6"/>
        <v>0</v>
      </c>
      <c r="H44" s="38">
        <v>0</v>
      </c>
      <c r="I44" s="28">
        <f t="shared" si="7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6" t="s">
        <v>69</v>
      </c>
      <c r="D45" s="66"/>
      <c r="E45" s="43">
        <v>1</v>
      </c>
      <c r="F45" s="38">
        <v>0</v>
      </c>
      <c r="G45" s="28">
        <f t="shared" si="6"/>
        <v>0</v>
      </c>
      <c r="H45" s="38">
        <v>0</v>
      </c>
      <c r="I45" s="28">
        <f t="shared" si="7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75</v>
      </c>
      <c r="D46" s="66"/>
      <c r="E46" s="43">
        <v>1</v>
      </c>
      <c r="F46" s="38">
        <v>0</v>
      </c>
      <c r="G46" s="28">
        <f t="shared" si="6"/>
        <v>0</v>
      </c>
      <c r="H46" s="38">
        <v>0</v>
      </c>
      <c r="I46" s="28">
        <f t="shared" si="7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18</v>
      </c>
      <c r="D47" s="66"/>
      <c r="E47" s="43">
        <v>2</v>
      </c>
      <c r="F47" s="38">
        <v>0</v>
      </c>
      <c r="G47" s="28">
        <f t="shared" ref="G47:G50" si="8">F47*E47</f>
        <v>0</v>
      </c>
      <c r="H47" s="38">
        <v>0</v>
      </c>
      <c r="I47" s="28">
        <f t="shared" ref="I47:I51" si="9">H47*E47</f>
        <v>0</v>
      </c>
      <c r="K47" s="34"/>
      <c r="L47" s="34"/>
      <c r="M47" s="28"/>
      <c r="N47" s="35"/>
      <c r="O47" s="28"/>
      <c r="P47" s="27"/>
    </row>
    <row r="48" spans="2:16" x14ac:dyDescent="0.25">
      <c r="B48" s="24"/>
      <c r="C48" s="66" t="s">
        <v>51</v>
      </c>
      <c r="D48" s="66"/>
      <c r="E48" s="43">
        <v>1</v>
      </c>
      <c r="F48" s="38">
        <v>0</v>
      </c>
      <c r="G48" s="28">
        <f t="shared" si="8"/>
        <v>0</v>
      </c>
      <c r="H48" s="38">
        <v>0</v>
      </c>
      <c r="I48" s="28">
        <f t="shared" si="9"/>
        <v>0</v>
      </c>
      <c r="K48" s="34"/>
      <c r="L48" s="34"/>
      <c r="M48" s="28"/>
      <c r="N48" s="35"/>
      <c r="O48" s="28"/>
      <c r="P48" s="27"/>
    </row>
    <row r="49" spans="2:16" x14ac:dyDescent="0.25">
      <c r="B49" s="24"/>
      <c r="C49" s="66" t="s">
        <v>52</v>
      </c>
      <c r="D49" s="66"/>
      <c r="E49" s="43">
        <v>1</v>
      </c>
      <c r="F49" s="38">
        <v>0</v>
      </c>
      <c r="G49" s="28">
        <f t="shared" si="8"/>
        <v>0</v>
      </c>
      <c r="H49" s="38">
        <v>0</v>
      </c>
      <c r="I49" s="28">
        <f t="shared" si="9"/>
        <v>0</v>
      </c>
      <c r="K49" s="34"/>
      <c r="L49" s="34"/>
      <c r="M49" s="28"/>
      <c r="N49" s="35"/>
      <c r="O49" s="28"/>
      <c r="P49" s="27"/>
    </row>
    <row r="50" spans="2:16" x14ac:dyDescent="0.25">
      <c r="B50" s="24"/>
      <c r="C50" s="66" t="s">
        <v>53</v>
      </c>
      <c r="D50" s="66"/>
      <c r="E50" s="43">
        <f>E48+E49</f>
        <v>2</v>
      </c>
      <c r="F50" s="38">
        <v>0</v>
      </c>
      <c r="G50" s="28">
        <f t="shared" si="8"/>
        <v>0</v>
      </c>
      <c r="H50" s="38">
        <v>0</v>
      </c>
      <c r="I50" s="28">
        <f t="shared" si="9"/>
        <v>0</v>
      </c>
      <c r="K50" s="34"/>
      <c r="L50" s="34"/>
      <c r="M50" s="28"/>
      <c r="N50" s="35"/>
      <c r="O50" s="28"/>
      <c r="P50" s="27"/>
    </row>
    <row r="51" spans="2:16" x14ac:dyDescent="0.25">
      <c r="B51" s="24"/>
      <c r="C51" s="66" t="s">
        <v>16</v>
      </c>
      <c r="D51" s="66"/>
      <c r="E51" s="43">
        <v>1</v>
      </c>
      <c r="F51" s="38">
        <v>10</v>
      </c>
      <c r="G51" s="28">
        <v>0</v>
      </c>
      <c r="H51" s="38">
        <v>0</v>
      </c>
      <c r="I51" s="28">
        <f t="shared" si="9"/>
        <v>0</v>
      </c>
      <c r="K51" s="34"/>
      <c r="L51" s="34"/>
      <c r="M51" s="28"/>
      <c r="N51" s="35"/>
      <c r="O51" s="28"/>
      <c r="P51" s="27"/>
    </row>
    <row r="52" spans="2:16" x14ac:dyDescent="0.25">
      <c r="B52" s="40"/>
      <c r="C52" s="40" t="s">
        <v>2</v>
      </c>
      <c r="D52" s="41"/>
      <c r="E52" s="41"/>
      <c r="F52" s="41"/>
      <c r="G52" s="42">
        <f>SUM(G8:G51)</f>
        <v>0</v>
      </c>
      <c r="H52" s="31"/>
      <c r="I52" s="42">
        <f>SUM(I8:I51)</f>
        <v>0</v>
      </c>
      <c r="K52" s="34"/>
      <c r="L52" s="28"/>
      <c r="M52" s="28"/>
      <c r="N52" s="28"/>
      <c r="O52" s="28"/>
    </row>
    <row r="53" spans="2:16" x14ac:dyDescent="0.25">
      <c r="C53" s="20"/>
      <c r="F53" s="13"/>
      <c r="G53" s="13"/>
      <c r="H53" s="13"/>
      <c r="I53" s="22"/>
      <c r="K53" s="32"/>
      <c r="L53" s="32"/>
      <c r="M53" s="32"/>
      <c r="N53" s="32"/>
      <c r="O53" s="32"/>
      <c r="P53" s="29"/>
    </row>
    <row r="54" spans="2:16" ht="31.5" customHeight="1" x14ac:dyDescent="0.25">
      <c r="C54" s="65" t="s">
        <v>76</v>
      </c>
      <c r="D54" s="65"/>
      <c r="E54" s="65"/>
      <c r="F54" s="65"/>
      <c r="G54" s="65"/>
      <c r="H54" s="13"/>
      <c r="I54" s="22"/>
      <c r="K54" s="32"/>
      <c r="L54" s="32"/>
      <c r="M54" s="32"/>
      <c r="N54" s="32"/>
      <c r="O54" s="32"/>
    </row>
    <row r="55" spans="2:16" x14ac:dyDescent="0.25">
      <c r="C55" s="20"/>
      <c r="F55" s="7" t="s">
        <v>3</v>
      </c>
      <c r="K55" s="32"/>
      <c r="L55" s="32"/>
      <c r="M55" s="32"/>
      <c r="N55" s="32"/>
      <c r="O55" s="32"/>
    </row>
    <row r="56" spans="2:16" x14ac:dyDescent="0.25">
      <c r="C56" s="20"/>
      <c r="F56" s="9" t="s">
        <v>4</v>
      </c>
      <c r="G56" s="10"/>
      <c r="H56" s="10"/>
      <c r="I56" s="11">
        <f>I52+G52</f>
        <v>0</v>
      </c>
    </row>
    <row r="57" spans="2:16" x14ac:dyDescent="0.25">
      <c r="C57" s="20"/>
      <c r="D57" s="29"/>
      <c r="E57" s="29"/>
      <c r="F57" s="12" t="s">
        <v>5</v>
      </c>
      <c r="G57" s="13"/>
      <c r="H57" s="13"/>
      <c r="I57" s="14">
        <f>I56*0.21</f>
        <v>0</v>
      </c>
    </row>
    <row r="58" spans="2:16" x14ac:dyDescent="0.25">
      <c r="D58" s="29"/>
      <c r="E58" s="29"/>
      <c r="F58" s="16" t="s">
        <v>6</v>
      </c>
      <c r="G58" s="17"/>
      <c r="H58" s="17"/>
      <c r="I58" s="18">
        <f>I56+I57</f>
        <v>0</v>
      </c>
    </row>
    <row r="59" spans="2:16" x14ac:dyDescent="0.25">
      <c r="D59" s="29"/>
      <c r="E59" s="29"/>
    </row>
    <row r="60" spans="2:16" x14ac:dyDescent="0.25">
      <c r="D60" s="29"/>
      <c r="E60" s="29"/>
    </row>
  </sheetData>
  <mergeCells count="42">
    <mergeCell ref="C8:D8"/>
    <mergeCell ref="C14:D14"/>
    <mergeCell ref="C15:D15"/>
    <mergeCell ref="C9:D9"/>
    <mergeCell ref="C10:D10"/>
    <mergeCell ref="C11:D11"/>
    <mergeCell ref="C12:D12"/>
    <mergeCell ref="C13:D13"/>
    <mergeCell ref="C17:D17"/>
    <mergeCell ref="C18:D18"/>
    <mergeCell ref="C19:D19"/>
    <mergeCell ref="C20:D20"/>
    <mergeCell ref="C21:D21"/>
    <mergeCell ref="C51:D51"/>
    <mergeCell ref="C42:D42"/>
    <mergeCell ref="C43:D43"/>
    <mergeCell ref="C39:D39"/>
    <mergeCell ref="C40:D40"/>
    <mergeCell ref="C45:D45"/>
    <mergeCell ref="C46:D46"/>
    <mergeCell ref="C38:D38"/>
    <mergeCell ref="C22:D22"/>
    <mergeCell ref="C23:D23"/>
    <mergeCell ref="C44:D44"/>
    <mergeCell ref="C47:D47"/>
    <mergeCell ref="C31:D31"/>
    <mergeCell ref="C54:G54"/>
    <mergeCell ref="C16:D16"/>
    <mergeCell ref="C48:D48"/>
    <mergeCell ref="C49:D49"/>
    <mergeCell ref="C50:D50"/>
    <mergeCell ref="C26:D26"/>
    <mergeCell ref="C27:D27"/>
    <mergeCell ref="C28:D28"/>
    <mergeCell ref="C29:D29"/>
    <mergeCell ref="C30:D30"/>
    <mergeCell ref="C32:D32"/>
    <mergeCell ref="C33:D33"/>
    <mergeCell ref="C34:D34"/>
    <mergeCell ref="C35:D35"/>
    <mergeCell ref="C36:D36"/>
    <mergeCell ref="C37:D37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3"/>
  <dimension ref="B1:P66"/>
  <sheetViews>
    <sheetView topLeftCell="A31" zoomScale="90" zoomScaleNormal="90" workbookViewId="0">
      <selection activeCell="F61" sqref="F61:I64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50</v>
      </c>
      <c r="E3" s="50">
        <v>12</v>
      </c>
      <c r="F3" s="2"/>
      <c r="G3" s="51" t="s">
        <v>44</v>
      </c>
      <c r="H3" s="52">
        <v>215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/>
      <c r="E4" s="53"/>
      <c r="F4" s="2"/>
      <c r="G4" s="51"/>
      <c r="H4" s="52"/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x14ac:dyDescent="0.25">
      <c r="B5" s="23" t="s">
        <v>25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x14ac:dyDescent="0.2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x14ac:dyDescent="0.25">
      <c r="B7" s="24"/>
      <c r="C7" s="68" t="s">
        <v>59</v>
      </c>
      <c r="D7" s="68"/>
      <c r="E7" s="43"/>
      <c r="F7" s="38"/>
      <c r="G7" s="28"/>
      <c r="H7" s="39"/>
      <c r="I7" s="28"/>
      <c r="K7" s="34"/>
      <c r="L7" s="34"/>
      <c r="M7" s="28"/>
      <c r="N7" s="35"/>
      <c r="O7" s="28"/>
      <c r="P7" s="27"/>
    </row>
    <row r="8" spans="2:16" x14ac:dyDescent="0.25">
      <c r="B8" s="24"/>
      <c r="C8" s="66" t="s">
        <v>77</v>
      </c>
      <c r="D8" s="66"/>
      <c r="E8" s="54">
        <f>IF($E$3&lt;=8, $H$3, 0)</f>
        <v>0</v>
      </c>
      <c r="F8" s="38">
        <v>0</v>
      </c>
      <c r="G8" s="28">
        <f t="shared" ref="G8:G11" si="0">F8*E8</f>
        <v>0</v>
      </c>
      <c r="H8" s="38">
        <v>0</v>
      </c>
      <c r="I8" s="28">
        <f t="shared" ref="I8:I11" si="1">H8*E8</f>
        <v>0</v>
      </c>
      <c r="K8" s="34"/>
      <c r="L8" s="34"/>
      <c r="M8" s="37"/>
      <c r="N8" s="35"/>
      <c r="O8" s="28"/>
      <c r="P8" s="27"/>
    </row>
    <row r="9" spans="2:16" x14ac:dyDescent="0.25">
      <c r="B9" s="24"/>
      <c r="C9" s="66" t="s">
        <v>78</v>
      </c>
      <c r="D9" s="66"/>
      <c r="E9" s="54">
        <f>IF($E$3&gt;8,IF($E$3&lt;=12, $H$3, 0),0)</f>
        <v>215</v>
      </c>
      <c r="F9" s="38">
        <v>0</v>
      </c>
      <c r="G9" s="28">
        <f t="shared" si="0"/>
        <v>0</v>
      </c>
      <c r="H9" s="38">
        <v>0</v>
      </c>
      <c r="I9" s="28">
        <f t="shared" si="1"/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79</v>
      </c>
      <c r="D10" s="66"/>
      <c r="E10" s="54">
        <f>IF($E$3&gt;12,IF($E$3&lt;=24, $H$3, 0),0)</f>
        <v>0</v>
      </c>
      <c r="F10" s="38">
        <v>0</v>
      </c>
      <c r="G10" s="28">
        <f t="shared" si="0"/>
        <v>0</v>
      </c>
      <c r="H10" s="38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80</v>
      </c>
      <c r="D11" s="66"/>
      <c r="E11" s="54">
        <f>IF($E$3&gt;24,IF($E$3&lt;=48, $H$3, 0),0)</f>
        <v>0</v>
      </c>
      <c r="F11" s="38">
        <v>0</v>
      </c>
      <c r="G11" s="28">
        <f t="shared" si="0"/>
        <v>0</v>
      </c>
      <c r="H11" s="38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81</v>
      </c>
      <c r="D12" s="66"/>
      <c r="E12" s="55">
        <v>1</v>
      </c>
      <c r="F12" s="38">
        <v>0</v>
      </c>
      <c r="G12" s="28">
        <f t="shared" ref="G12:G22" si="2">F12*E12</f>
        <v>0</v>
      </c>
      <c r="H12" s="38">
        <v>0</v>
      </c>
      <c r="I12" s="28">
        <f t="shared" ref="I12:I22" si="3">H12*E12</f>
        <v>0</v>
      </c>
      <c r="K12" s="34"/>
      <c r="L12" s="34"/>
      <c r="M12" s="28"/>
      <c r="N12" s="35"/>
      <c r="O12" s="28"/>
      <c r="P12" s="27"/>
    </row>
    <row r="13" spans="2:16" x14ac:dyDescent="0.25">
      <c r="B13" s="24"/>
      <c r="C13" s="66" t="s">
        <v>68</v>
      </c>
      <c r="D13" s="66"/>
      <c r="E13" s="54">
        <f>E12</f>
        <v>1</v>
      </c>
      <c r="F13" s="38">
        <v>0</v>
      </c>
      <c r="G13" s="28">
        <f t="shared" si="2"/>
        <v>0</v>
      </c>
      <c r="H13" s="38">
        <v>0</v>
      </c>
      <c r="I13" s="28">
        <f t="shared" si="3"/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7" t="s">
        <v>89</v>
      </c>
      <c r="D14" s="66"/>
      <c r="E14" s="54">
        <f>CEILING($E$3/48,1)</f>
        <v>1</v>
      </c>
      <c r="F14" s="38">
        <v>0</v>
      </c>
      <c r="G14" s="28">
        <f t="shared" si="2"/>
        <v>0</v>
      </c>
      <c r="H14" s="38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6" t="s">
        <v>49</v>
      </c>
      <c r="D15" s="66"/>
      <c r="E15" s="54">
        <f>CEILING($E$3/12,1)</f>
        <v>1</v>
      </c>
      <c r="F15" s="38">
        <v>0</v>
      </c>
      <c r="G15" s="28">
        <f t="shared" si="2"/>
        <v>0</v>
      </c>
      <c r="H15" s="38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82</v>
      </c>
      <c r="D16" s="66"/>
      <c r="E16" s="54">
        <f>0.5*$E$3</f>
        <v>6</v>
      </c>
      <c r="F16" s="38">
        <v>0</v>
      </c>
      <c r="G16" s="28">
        <f t="shared" si="2"/>
        <v>0</v>
      </c>
      <c r="H16" s="38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83</v>
      </c>
      <c r="D17" s="66"/>
      <c r="E17" s="54">
        <f>1*$E$3</f>
        <v>12</v>
      </c>
      <c r="F17" s="38">
        <v>0</v>
      </c>
      <c r="G17" s="28">
        <f t="shared" si="2"/>
        <v>0</v>
      </c>
      <c r="H17" s="38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11</v>
      </c>
      <c r="D18" s="66"/>
      <c r="E18" s="54">
        <f>1*$E$3</f>
        <v>12</v>
      </c>
      <c r="F18" s="38">
        <v>0</v>
      </c>
      <c r="G18" s="28">
        <f t="shared" si="2"/>
        <v>0</v>
      </c>
      <c r="H18" s="38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12</v>
      </c>
      <c r="D19" s="66"/>
      <c r="E19" s="54">
        <f>1*$E$3</f>
        <v>12</v>
      </c>
      <c r="F19" s="38">
        <v>0</v>
      </c>
      <c r="G19" s="28">
        <f t="shared" si="2"/>
        <v>0</v>
      </c>
      <c r="H19" s="38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13</v>
      </c>
      <c r="D20" s="66"/>
      <c r="E20" s="54">
        <f>1*$E$3</f>
        <v>12</v>
      </c>
      <c r="F20" s="38">
        <v>0</v>
      </c>
      <c r="G20" s="28">
        <f t="shared" si="2"/>
        <v>0</v>
      </c>
      <c r="H20" s="38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19</v>
      </c>
      <c r="D21" s="66"/>
      <c r="E21" s="54">
        <f>E14</f>
        <v>1</v>
      </c>
      <c r="F21" s="38">
        <v>0</v>
      </c>
      <c r="G21" s="28">
        <f t="shared" si="2"/>
        <v>0</v>
      </c>
      <c r="H21" s="38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14</v>
      </c>
      <c r="D22" s="66"/>
      <c r="E22" s="54">
        <f>E21+E14</f>
        <v>2</v>
      </c>
      <c r="F22" s="38">
        <v>0</v>
      </c>
      <c r="G22" s="28">
        <f t="shared" si="2"/>
        <v>0</v>
      </c>
      <c r="H22" s="38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44"/>
      <c r="D23" s="44"/>
      <c r="E23" s="43"/>
      <c r="F23" s="38"/>
      <c r="G23" s="28"/>
      <c r="H23" s="39"/>
      <c r="I23" s="28"/>
      <c r="K23" s="34"/>
      <c r="L23" s="34"/>
      <c r="M23" s="28"/>
      <c r="N23" s="35"/>
      <c r="O23" s="28"/>
      <c r="P23" s="27"/>
    </row>
    <row r="24" spans="2:16" x14ac:dyDescent="0.25">
      <c r="B24" s="24"/>
      <c r="C24" s="48" t="s">
        <v>66</v>
      </c>
      <c r="D24" s="47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47" t="s">
        <v>54</v>
      </c>
      <c r="D25" s="47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48"/>
      <c r="D26" s="47"/>
      <c r="E26" s="43"/>
      <c r="F26" s="38"/>
      <c r="G26" s="28"/>
      <c r="H26" s="39"/>
      <c r="I26" s="28"/>
      <c r="K26" s="34"/>
      <c r="L26" s="34"/>
      <c r="M26" s="28"/>
      <c r="N26" s="35"/>
      <c r="O26" s="28"/>
      <c r="P26" s="27"/>
    </row>
    <row r="27" spans="2:16" x14ac:dyDescent="0.25">
      <c r="B27" s="24"/>
      <c r="C27" s="68" t="s">
        <v>57</v>
      </c>
      <c r="D27" s="68"/>
      <c r="E27" s="43"/>
      <c r="F27" s="38"/>
      <c r="G27" s="28"/>
      <c r="H27" s="39"/>
      <c r="I27" s="28"/>
      <c r="K27" s="34"/>
      <c r="L27" s="34"/>
      <c r="M27" s="28"/>
      <c r="N27" s="35"/>
      <c r="O27" s="28"/>
      <c r="P27" s="27"/>
    </row>
    <row r="28" spans="2:16" x14ac:dyDescent="0.25">
      <c r="B28" s="24"/>
      <c r="C28" s="66" t="s">
        <v>81</v>
      </c>
      <c r="D28" s="66"/>
      <c r="E28" s="55">
        <f>'A-1.NP'!E30</f>
        <v>2</v>
      </c>
      <c r="F28" s="38">
        <v>0</v>
      </c>
      <c r="G28" s="28">
        <f t="shared" ref="G28:G37" si="4">F28*E28</f>
        <v>0</v>
      </c>
      <c r="H28" s="38">
        <v>0</v>
      </c>
      <c r="I28" s="28">
        <f t="shared" ref="I28:I37" si="5">H28*E28</f>
        <v>0</v>
      </c>
      <c r="K28" s="34"/>
      <c r="L28" s="34"/>
      <c r="M28" s="28"/>
      <c r="N28" s="35"/>
      <c r="O28" s="28"/>
      <c r="P28" s="27"/>
    </row>
    <row r="29" spans="2:16" x14ac:dyDescent="0.25">
      <c r="B29" s="24"/>
      <c r="C29" s="66" t="s">
        <v>68</v>
      </c>
      <c r="D29" s="66"/>
      <c r="E29" s="54">
        <f>E28</f>
        <v>2</v>
      </c>
      <c r="F29" s="38">
        <v>0</v>
      </c>
      <c r="G29" s="28">
        <f t="shared" si="4"/>
        <v>0</v>
      </c>
      <c r="H29" s="38">
        <v>0</v>
      </c>
      <c r="I29" s="28">
        <f t="shared" si="5"/>
        <v>0</v>
      </c>
      <c r="K29" s="34"/>
      <c r="L29" s="34"/>
      <c r="M29" s="28"/>
      <c r="N29" s="35"/>
      <c r="O29" s="28"/>
      <c r="P29" s="27"/>
    </row>
    <row r="30" spans="2:16" x14ac:dyDescent="0.25">
      <c r="B30" s="24"/>
      <c r="C30" s="67" t="s">
        <v>89</v>
      </c>
      <c r="D30" s="66"/>
      <c r="E30" s="54">
        <v>1</v>
      </c>
      <c r="F30" s="38">
        <v>0</v>
      </c>
      <c r="G30" s="28">
        <f t="shared" si="4"/>
        <v>0</v>
      </c>
      <c r="H30" s="38">
        <v>0</v>
      </c>
      <c r="I30" s="28">
        <f t="shared" si="5"/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49</v>
      </c>
      <c r="D31" s="66"/>
      <c r="E31" s="54">
        <f>'A-1.NP'!E33</f>
        <v>1</v>
      </c>
      <c r="F31" s="38">
        <v>0</v>
      </c>
      <c r="G31" s="28">
        <f t="shared" si="4"/>
        <v>0</v>
      </c>
      <c r="H31" s="38">
        <v>0</v>
      </c>
      <c r="I31" s="28">
        <f t="shared" si="5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6" t="s">
        <v>82</v>
      </c>
      <c r="D32" s="66"/>
      <c r="E32" s="54">
        <f>'A-1.NP'!E34</f>
        <v>4</v>
      </c>
      <c r="F32" s="38">
        <v>0</v>
      </c>
      <c r="G32" s="28">
        <f t="shared" si="4"/>
        <v>0</v>
      </c>
      <c r="H32" s="38">
        <v>0</v>
      </c>
      <c r="I32" s="28">
        <f t="shared" si="5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83</v>
      </c>
      <c r="D33" s="66"/>
      <c r="E33" s="54">
        <f>'A-1.NP'!E35</f>
        <v>8</v>
      </c>
      <c r="F33" s="38">
        <v>0</v>
      </c>
      <c r="G33" s="28">
        <f t="shared" si="4"/>
        <v>0</v>
      </c>
      <c r="H33" s="38">
        <v>0</v>
      </c>
      <c r="I33" s="28">
        <f t="shared" si="5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11</v>
      </c>
      <c r="D34" s="66"/>
      <c r="E34" s="54">
        <f>'A-1.NP'!E36</f>
        <v>8</v>
      </c>
      <c r="F34" s="38">
        <v>0</v>
      </c>
      <c r="G34" s="28">
        <f t="shared" si="4"/>
        <v>0</v>
      </c>
      <c r="H34" s="38">
        <v>0</v>
      </c>
      <c r="I34" s="28">
        <f t="shared" si="5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12</v>
      </c>
      <c r="D35" s="66"/>
      <c r="E35" s="54">
        <f>'A-1.NP'!E37</f>
        <v>8</v>
      </c>
      <c r="F35" s="38">
        <v>0</v>
      </c>
      <c r="G35" s="28">
        <f t="shared" si="4"/>
        <v>0</v>
      </c>
      <c r="H35" s="38">
        <v>0</v>
      </c>
      <c r="I35" s="28">
        <f t="shared" si="5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19</v>
      </c>
      <c r="D36" s="66"/>
      <c r="E36" s="54">
        <f>'A-1.NP'!E39</f>
        <v>0</v>
      </c>
      <c r="F36" s="38">
        <v>0</v>
      </c>
      <c r="G36" s="28">
        <f t="shared" si="4"/>
        <v>0</v>
      </c>
      <c r="H36" s="38">
        <v>0</v>
      </c>
      <c r="I36" s="28">
        <f t="shared" si="5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14</v>
      </c>
      <c r="D37" s="66"/>
      <c r="E37" s="54">
        <f>'A-1.NP'!E40</f>
        <v>0</v>
      </c>
      <c r="F37" s="38">
        <v>0</v>
      </c>
      <c r="G37" s="28">
        <f t="shared" si="4"/>
        <v>0</v>
      </c>
      <c r="H37" s="38">
        <v>0</v>
      </c>
      <c r="I37" s="28">
        <f t="shared" si="5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48"/>
      <c r="D38" s="47"/>
      <c r="E38" s="43"/>
      <c r="F38" s="38"/>
      <c r="G38" s="28"/>
      <c r="H38" s="39"/>
      <c r="I38" s="28"/>
      <c r="K38" s="34"/>
      <c r="L38" s="34"/>
      <c r="M38" s="28"/>
      <c r="N38" s="35"/>
      <c r="O38" s="28"/>
      <c r="P38" s="27"/>
    </row>
    <row r="39" spans="2:16" x14ac:dyDescent="0.25">
      <c r="B39" s="24"/>
      <c r="C39" s="68" t="s">
        <v>58</v>
      </c>
      <c r="D39" s="68"/>
      <c r="E39" s="43"/>
      <c r="F39" s="38"/>
      <c r="G39" s="28"/>
      <c r="H39" s="39"/>
      <c r="I39" s="28"/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81</v>
      </c>
      <c r="D40" s="66"/>
      <c r="E40" s="55">
        <v>1</v>
      </c>
      <c r="F40" s="38">
        <v>0</v>
      </c>
      <c r="G40" s="28">
        <f t="shared" ref="G40:G49" si="6">F40*E40</f>
        <v>0</v>
      </c>
      <c r="H40" s="38">
        <v>0</v>
      </c>
      <c r="I40" s="28">
        <f t="shared" ref="I40:I49" si="7">H40*E40</f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66" t="s">
        <v>68</v>
      </c>
      <c r="D41" s="66"/>
      <c r="E41" s="54">
        <f>E40</f>
        <v>1</v>
      </c>
      <c r="F41" s="38">
        <v>0</v>
      </c>
      <c r="G41" s="28">
        <f t="shared" si="6"/>
        <v>0</v>
      </c>
      <c r="H41" s="38">
        <v>0</v>
      </c>
      <c r="I41" s="28">
        <f t="shared" si="7"/>
        <v>0</v>
      </c>
      <c r="K41" s="34"/>
      <c r="L41" s="34"/>
      <c r="M41" s="28"/>
      <c r="N41" s="35"/>
      <c r="O41" s="28"/>
      <c r="P41" s="27"/>
    </row>
    <row r="42" spans="2:16" x14ac:dyDescent="0.25">
      <c r="B42" s="24"/>
      <c r="C42" s="67" t="s">
        <v>89</v>
      </c>
      <c r="D42" s="66"/>
      <c r="E42" s="54">
        <v>0</v>
      </c>
      <c r="F42" s="38">
        <v>0</v>
      </c>
      <c r="G42" s="28">
        <f t="shared" si="6"/>
        <v>0</v>
      </c>
      <c r="H42" s="38">
        <v>0</v>
      </c>
      <c r="I42" s="28">
        <f t="shared" si="7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49</v>
      </c>
      <c r="D43" s="66"/>
      <c r="E43" s="54">
        <f>'A-3.NP'!E15</f>
        <v>1</v>
      </c>
      <c r="F43" s="38">
        <v>0</v>
      </c>
      <c r="G43" s="28">
        <f t="shared" si="6"/>
        <v>0</v>
      </c>
      <c r="H43" s="38">
        <v>0</v>
      </c>
      <c r="I43" s="28">
        <f t="shared" si="7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6" t="s">
        <v>82</v>
      </c>
      <c r="D44" s="66"/>
      <c r="E44" s="54">
        <f>'A-3.NP'!E16</f>
        <v>4</v>
      </c>
      <c r="F44" s="38">
        <v>0</v>
      </c>
      <c r="G44" s="28">
        <f t="shared" si="6"/>
        <v>0</v>
      </c>
      <c r="H44" s="38">
        <v>0</v>
      </c>
      <c r="I44" s="28">
        <f t="shared" si="7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6" t="s">
        <v>83</v>
      </c>
      <c r="D45" s="66"/>
      <c r="E45" s="54">
        <f>'A-3.NP'!E17</f>
        <v>8</v>
      </c>
      <c r="F45" s="38">
        <v>0</v>
      </c>
      <c r="G45" s="28">
        <f t="shared" si="6"/>
        <v>0</v>
      </c>
      <c r="H45" s="38">
        <v>0</v>
      </c>
      <c r="I45" s="28">
        <f t="shared" si="7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11</v>
      </c>
      <c r="D46" s="66"/>
      <c r="E46" s="54">
        <f>'A-3.NP'!E18</f>
        <v>8</v>
      </c>
      <c r="F46" s="38">
        <v>0</v>
      </c>
      <c r="G46" s="28">
        <f t="shared" si="6"/>
        <v>0</v>
      </c>
      <c r="H46" s="38">
        <v>0</v>
      </c>
      <c r="I46" s="28">
        <f t="shared" si="7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12</v>
      </c>
      <c r="D47" s="66"/>
      <c r="E47" s="54">
        <f>'A-3.NP'!E19</f>
        <v>8</v>
      </c>
      <c r="F47" s="38">
        <v>0</v>
      </c>
      <c r="G47" s="28">
        <f t="shared" si="6"/>
        <v>0</v>
      </c>
      <c r="H47" s="38">
        <v>0</v>
      </c>
      <c r="I47" s="28">
        <f t="shared" si="7"/>
        <v>0</v>
      </c>
      <c r="K47" s="34"/>
      <c r="L47" s="34"/>
      <c r="M47" s="28"/>
      <c r="N47" s="35"/>
      <c r="O47" s="28"/>
      <c r="P47" s="27"/>
    </row>
    <row r="48" spans="2:16" x14ac:dyDescent="0.25">
      <c r="B48" s="24"/>
      <c r="C48" s="66" t="s">
        <v>19</v>
      </c>
      <c r="D48" s="66"/>
      <c r="E48" s="54">
        <f>'A-3.NP'!E21</f>
        <v>1</v>
      </c>
      <c r="F48" s="38">
        <v>0</v>
      </c>
      <c r="G48" s="28">
        <f t="shared" si="6"/>
        <v>0</v>
      </c>
      <c r="H48" s="38">
        <v>0</v>
      </c>
      <c r="I48" s="28">
        <f t="shared" si="7"/>
        <v>0</v>
      </c>
      <c r="K48" s="34"/>
      <c r="L48" s="34"/>
      <c r="M48" s="28"/>
      <c r="N48" s="35"/>
      <c r="O48" s="28"/>
      <c r="P48" s="27"/>
    </row>
    <row r="49" spans="2:16" x14ac:dyDescent="0.25">
      <c r="B49" s="24"/>
      <c r="C49" s="66" t="s">
        <v>14</v>
      </c>
      <c r="D49" s="66"/>
      <c r="E49" s="54">
        <f>'A-3.NP'!E22</f>
        <v>2</v>
      </c>
      <c r="F49" s="38">
        <v>0</v>
      </c>
      <c r="G49" s="28">
        <f t="shared" si="6"/>
        <v>0</v>
      </c>
      <c r="H49" s="38">
        <v>0</v>
      </c>
      <c r="I49" s="28">
        <f t="shared" si="7"/>
        <v>0</v>
      </c>
      <c r="K49" s="34"/>
      <c r="L49" s="34"/>
      <c r="M49" s="28"/>
      <c r="N49" s="35"/>
      <c r="O49" s="28"/>
      <c r="P49" s="27"/>
    </row>
    <row r="50" spans="2:16" x14ac:dyDescent="0.25">
      <c r="B50" s="24"/>
      <c r="C50" s="44"/>
      <c r="D50" s="44"/>
      <c r="E50" s="43"/>
      <c r="F50" s="38"/>
      <c r="G50" s="28"/>
      <c r="H50" s="39"/>
      <c r="I50" s="28"/>
      <c r="K50" s="34"/>
      <c r="L50" s="34"/>
      <c r="M50" s="28"/>
      <c r="N50" s="35"/>
      <c r="O50" s="28"/>
      <c r="P50" s="27"/>
    </row>
    <row r="51" spans="2:16" x14ac:dyDescent="0.25">
      <c r="B51" s="24"/>
      <c r="C51" s="66" t="s">
        <v>15</v>
      </c>
      <c r="D51" s="66"/>
      <c r="E51" s="43">
        <v>110</v>
      </c>
      <c r="F51" s="38">
        <v>0</v>
      </c>
      <c r="G51" s="28">
        <f t="shared" ref="G51:G52" si="8">F51*E51</f>
        <v>0</v>
      </c>
      <c r="H51" s="38">
        <v>0</v>
      </c>
      <c r="I51" s="28">
        <f t="shared" ref="I51:I52" si="9">H51*E51</f>
        <v>0</v>
      </c>
      <c r="K51" s="34"/>
      <c r="L51" s="34"/>
      <c r="M51" s="28"/>
      <c r="N51" s="35"/>
      <c r="O51" s="28"/>
      <c r="P51" s="27"/>
    </row>
    <row r="52" spans="2:16" x14ac:dyDescent="0.25">
      <c r="B52" s="24"/>
      <c r="C52" s="66" t="s">
        <v>20</v>
      </c>
      <c r="D52" s="66"/>
      <c r="E52" s="43">
        <v>0</v>
      </c>
      <c r="F52" s="38">
        <v>0</v>
      </c>
      <c r="G52" s="28">
        <f t="shared" si="8"/>
        <v>0</v>
      </c>
      <c r="H52" s="38">
        <v>0</v>
      </c>
      <c r="I52" s="28">
        <f t="shared" si="9"/>
        <v>0</v>
      </c>
      <c r="K52" s="34"/>
      <c r="L52" s="34"/>
      <c r="M52" s="28"/>
      <c r="N52" s="35"/>
      <c r="O52" s="28"/>
      <c r="P52" s="27"/>
    </row>
    <row r="53" spans="2:16" x14ac:dyDescent="0.25">
      <c r="B53" s="24"/>
      <c r="C53" s="69" t="s">
        <v>56</v>
      </c>
      <c r="D53" s="69"/>
      <c r="E53" s="43">
        <v>1</v>
      </c>
      <c r="F53" s="38">
        <v>0</v>
      </c>
      <c r="G53" s="28">
        <f t="shared" ref="G53:G58" si="10">F53*E53</f>
        <v>0</v>
      </c>
      <c r="H53" s="38">
        <v>0</v>
      </c>
      <c r="I53" s="28">
        <f t="shared" ref="I53:I58" si="11">H53*E53</f>
        <v>0</v>
      </c>
      <c r="K53" s="34"/>
      <c r="L53" s="34"/>
      <c r="M53" s="28"/>
      <c r="N53" s="35"/>
      <c r="O53" s="28"/>
      <c r="P53" s="27"/>
    </row>
    <row r="54" spans="2:16" x14ac:dyDescent="0.25">
      <c r="B54" s="24"/>
      <c r="C54" s="66" t="s">
        <v>18</v>
      </c>
      <c r="D54" s="66"/>
      <c r="E54" s="43">
        <v>1</v>
      </c>
      <c r="F54" s="38">
        <v>0</v>
      </c>
      <c r="G54" s="28">
        <f t="shared" si="10"/>
        <v>0</v>
      </c>
      <c r="H54" s="38">
        <v>0</v>
      </c>
      <c r="I54" s="28">
        <f t="shared" si="11"/>
        <v>0</v>
      </c>
      <c r="K54" s="34"/>
      <c r="L54" s="34"/>
      <c r="M54" s="28"/>
      <c r="N54" s="35"/>
      <c r="O54" s="28"/>
      <c r="P54" s="27"/>
    </row>
    <row r="55" spans="2:16" x14ac:dyDescent="0.25">
      <c r="B55" s="24"/>
      <c r="C55" s="66" t="s">
        <v>51</v>
      </c>
      <c r="D55" s="66"/>
      <c r="E55" s="43">
        <v>0</v>
      </c>
      <c r="F55" s="38">
        <v>0</v>
      </c>
      <c r="G55" s="28">
        <f t="shared" si="10"/>
        <v>0</v>
      </c>
      <c r="H55" s="38">
        <v>0</v>
      </c>
      <c r="I55" s="28">
        <f t="shared" si="11"/>
        <v>0</v>
      </c>
      <c r="K55" s="34"/>
      <c r="L55" s="34"/>
      <c r="M55" s="28"/>
      <c r="N55" s="35"/>
      <c r="O55" s="28"/>
      <c r="P55" s="27"/>
    </row>
    <row r="56" spans="2:16" x14ac:dyDescent="0.25">
      <c r="B56" s="24"/>
      <c r="C56" s="66" t="s">
        <v>52</v>
      </c>
      <c r="D56" s="66"/>
      <c r="E56" s="43">
        <v>0</v>
      </c>
      <c r="F56" s="38">
        <v>0</v>
      </c>
      <c r="G56" s="28">
        <f t="shared" si="10"/>
        <v>0</v>
      </c>
      <c r="H56" s="38">
        <v>0</v>
      </c>
      <c r="I56" s="28">
        <f t="shared" si="11"/>
        <v>0</v>
      </c>
      <c r="K56" s="34"/>
      <c r="L56" s="34"/>
      <c r="M56" s="28"/>
      <c r="N56" s="35"/>
      <c r="O56" s="28"/>
      <c r="P56" s="27"/>
    </row>
    <row r="57" spans="2:16" x14ac:dyDescent="0.25">
      <c r="B57" s="24"/>
      <c r="C57" s="66" t="s">
        <v>53</v>
      </c>
      <c r="D57" s="66"/>
      <c r="E57" s="43">
        <f>E55+E56</f>
        <v>0</v>
      </c>
      <c r="F57" s="38">
        <v>0</v>
      </c>
      <c r="G57" s="28">
        <f t="shared" si="10"/>
        <v>0</v>
      </c>
      <c r="H57" s="38">
        <v>0</v>
      </c>
      <c r="I57" s="28">
        <f t="shared" si="11"/>
        <v>0</v>
      </c>
      <c r="K57" s="34"/>
      <c r="L57" s="34"/>
      <c r="M57" s="28"/>
      <c r="N57" s="35"/>
      <c r="O57" s="28"/>
      <c r="P57" s="27"/>
    </row>
    <row r="58" spans="2:16" x14ac:dyDescent="0.25">
      <c r="B58" s="24"/>
      <c r="C58" s="66" t="s">
        <v>16</v>
      </c>
      <c r="D58" s="66"/>
      <c r="E58" s="43">
        <v>1</v>
      </c>
      <c r="F58" s="38">
        <v>0</v>
      </c>
      <c r="G58" s="28">
        <f t="shared" si="10"/>
        <v>0</v>
      </c>
      <c r="H58" s="38">
        <v>0</v>
      </c>
      <c r="I58" s="28">
        <f t="shared" si="11"/>
        <v>0</v>
      </c>
      <c r="K58" s="34"/>
      <c r="L58" s="34"/>
      <c r="M58" s="28"/>
      <c r="N58" s="35"/>
      <c r="O58" s="28"/>
      <c r="P58" s="27"/>
    </row>
    <row r="59" spans="2:16" x14ac:dyDescent="0.25">
      <c r="B59" s="40"/>
      <c r="C59" s="40" t="s">
        <v>2</v>
      </c>
      <c r="D59" s="41"/>
      <c r="E59" s="41"/>
      <c r="F59" s="41"/>
      <c r="G59" s="42">
        <f>SUM(G7:G58)</f>
        <v>0</v>
      </c>
      <c r="H59" s="31"/>
      <c r="I59" s="42">
        <f>SUM(I7:I58)</f>
        <v>0</v>
      </c>
      <c r="K59" s="34"/>
      <c r="L59" s="28"/>
      <c r="M59" s="28"/>
      <c r="N59" s="28"/>
      <c r="O59" s="28"/>
    </row>
    <row r="60" spans="2:16" x14ac:dyDescent="0.25">
      <c r="C60" s="20"/>
      <c r="F60" s="13"/>
      <c r="G60" s="13"/>
      <c r="H60" s="13"/>
      <c r="I60" s="22"/>
      <c r="K60" s="32"/>
      <c r="L60" s="32"/>
      <c r="M60" s="32"/>
      <c r="N60" s="32"/>
      <c r="O60" s="32"/>
      <c r="P60" s="29"/>
    </row>
    <row r="61" spans="2:16" x14ac:dyDescent="0.25">
      <c r="C61" s="20"/>
      <c r="F61" s="7" t="s">
        <v>3</v>
      </c>
      <c r="K61" s="32"/>
      <c r="L61" s="32"/>
      <c r="M61" s="32"/>
      <c r="N61" s="32"/>
      <c r="O61" s="32"/>
    </row>
    <row r="62" spans="2:16" x14ac:dyDescent="0.25">
      <c r="C62" s="20"/>
      <c r="F62" s="9" t="s">
        <v>4</v>
      </c>
      <c r="G62" s="10"/>
      <c r="H62" s="10"/>
      <c r="I62" s="11">
        <f>I58+G58</f>
        <v>0</v>
      </c>
    </row>
    <row r="63" spans="2:16" x14ac:dyDescent="0.25">
      <c r="C63" s="20"/>
      <c r="D63" s="29"/>
      <c r="E63" s="29"/>
      <c r="F63" s="12" t="s">
        <v>5</v>
      </c>
      <c r="G63" s="13"/>
      <c r="H63" s="13"/>
      <c r="I63" s="14">
        <f>I62*0.21</f>
        <v>0</v>
      </c>
    </row>
    <row r="64" spans="2:16" x14ac:dyDescent="0.25">
      <c r="D64" s="29"/>
      <c r="E64" s="29"/>
      <c r="F64" s="16" t="s">
        <v>6</v>
      </c>
      <c r="G64" s="17"/>
      <c r="H64" s="17"/>
      <c r="I64" s="18">
        <f>I62+I63</f>
        <v>0</v>
      </c>
    </row>
    <row r="65" spans="4:5" x14ac:dyDescent="0.25">
      <c r="D65" s="29"/>
      <c r="E65" s="29"/>
    </row>
    <row r="66" spans="4:5" x14ac:dyDescent="0.25">
      <c r="D66" s="29"/>
      <c r="E66" s="29"/>
    </row>
  </sheetData>
  <mergeCells count="46">
    <mergeCell ref="C19:D19"/>
    <mergeCell ref="C20:D20"/>
    <mergeCell ref="C21:D21"/>
    <mergeCell ref="C22:D22"/>
    <mergeCell ref="C7:D7"/>
    <mergeCell ref="C12:D12"/>
    <mergeCell ref="C16:D16"/>
    <mergeCell ref="C17:D17"/>
    <mergeCell ref="C18:D18"/>
    <mergeCell ref="C9:D9"/>
    <mergeCell ref="C10:D10"/>
    <mergeCell ref="C14:D14"/>
    <mergeCell ref="C13:D13"/>
    <mergeCell ref="C15:D15"/>
    <mergeCell ref="C11:D11"/>
    <mergeCell ref="C8:D8"/>
    <mergeCell ref="C58:D58"/>
    <mergeCell ref="C39:D39"/>
    <mergeCell ref="C40:D40"/>
    <mergeCell ref="C44:D44"/>
    <mergeCell ref="C46:D46"/>
    <mergeCell ref="C47:D47"/>
    <mergeCell ref="C48:D48"/>
    <mergeCell ref="C49:D49"/>
    <mergeCell ref="C51:D51"/>
    <mergeCell ref="C52:D52"/>
    <mergeCell ref="C57:D57"/>
    <mergeCell ref="C42:D42"/>
    <mergeCell ref="C43:D43"/>
    <mergeCell ref="C55:D55"/>
    <mergeCell ref="C41:D41"/>
    <mergeCell ref="C56:D56"/>
    <mergeCell ref="C27:D27"/>
    <mergeCell ref="C28:D28"/>
    <mergeCell ref="C30:D30"/>
    <mergeCell ref="C31:D31"/>
    <mergeCell ref="C32:D32"/>
    <mergeCell ref="C53:D53"/>
    <mergeCell ref="C54:D54"/>
    <mergeCell ref="C29:D29"/>
    <mergeCell ref="C45:D45"/>
    <mergeCell ref="C33:D33"/>
    <mergeCell ref="C34:D34"/>
    <mergeCell ref="C35:D35"/>
    <mergeCell ref="C36:D36"/>
    <mergeCell ref="C37:D37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/>
  <dimension ref="B1:P40"/>
  <sheetViews>
    <sheetView topLeftCell="A4" zoomScale="90" zoomScaleNormal="90" workbookViewId="0">
      <selection activeCell="H24" sqref="H24:H31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43</v>
      </c>
      <c r="E3" s="50">
        <v>8</v>
      </c>
      <c r="F3" s="2"/>
      <c r="G3" s="51" t="s">
        <v>44</v>
      </c>
      <c r="H3" s="52">
        <v>15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/>
      <c r="E4" s="53"/>
      <c r="F4" s="2"/>
      <c r="G4" s="51"/>
      <c r="H4" s="52"/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x14ac:dyDescent="0.25">
      <c r="B5" s="23" t="s">
        <v>26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x14ac:dyDescent="0.2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x14ac:dyDescent="0.25">
      <c r="B7" s="24"/>
      <c r="C7" s="46" t="s">
        <v>61</v>
      </c>
      <c r="D7" s="45"/>
      <c r="E7" s="43"/>
      <c r="F7" s="38"/>
      <c r="G7" s="28"/>
      <c r="H7" s="39"/>
      <c r="I7" s="28"/>
      <c r="K7" s="34"/>
      <c r="L7" s="34"/>
      <c r="M7" s="28"/>
      <c r="N7" s="35"/>
      <c r="O7" s="28"/>
      <c r="P7" s="27"/>
    </row>
    <row r="8" spans="2:16" x14ac:dyDescent="0.25">
      <c r="B8" s="24"/>
      <c r="C8" s="66" t="s">
        <v>77</v>
      </c>
      <c r="D8" s="66"/>
      <c r="E8" s="54">
        <f>IF($E$3&lt;=8, $H$3, 0)</f>
        <v>15</v>
      </c>
      <c r="F8" s="38">
        <v>0</v>
      </c>
      <c r="G8" s="28">
        <f t="shared" ref="G8:G11" si="0">F8*E8</f>
        <v>0</v>
      </c>
      <c r="H8" s="39">
        <v>0</v>
      </c>
      <c r="I8" s="28">
        <f t="shared" ref="I8:I11" si="1">H8*E8</f>
        <v>0</v>
      </c>
      <c r="K8" s="34"/>
      <c r="L8" s="34"/>
      <c r="M8" s="37"/>
      <c r="N8" s="35"/>
      <c r="O8" s="28"/>
      <c r="P8" s="27"/>
    </row>
    <row r="9" spans="2:16" x14ac:dyDescent="0.25">
      <c r="B9" s="24"/>
      <c r="C9" s="66" t="s">
        <v>78</v>
      </c>
      <c r="D9" s="66"/>
      <c r="E9" s="54">
        <f>IF($E$3&gt;8,IF($E$3&lt;=12, $H$3, 0),0)</f>
        <v>0</v>
      </c>
      <c r="F9" s="38">
        <v>0</v>
      </c>
      <c r="G9" s="28">
        <f t="shared" si="0"/>
        <v>0</v>
      </c>
      <c r="H9" s="39">
        <v>0</v>
      </c>
      <c r="I9" s="28">
        <f t="shared" si="1"/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79</v>
      </c>
      <c r="D10" s="66"/>
      <c r="E10" s="54">
        <f>IF($E$3&gt;12,IF($E$3&lt;=24, $H$3, 0),0)</f>
        <v>0</v>
      </c>
      <c r="F10" s="38">
        <v>0</v>
      </c>
      <c r="G10" s="28">
        <f t="shared" si="0"/>
        <v>0</v>
      </c>
      <c r="H10" s="39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80</v>
      </c>
      <c r="D11" s="66"/>
      <c r="E11" s="54">
        <f>IF($E$3&gt;24,IF($E$3&lt;=48, $H$3, 0),0)</f>
        <v>0</v>
      </c>
      <c r="F11" s="38">
        <v>0</v>
      </c>
      <c r="G11" s="28">
        <f t="shared" si="0"/>
        <v>0</v>
      </c>
      <c r="H11" s="39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81</v>
      </c>
      <c r="D12" s="66"/>
      <c r="E12" s="55">
        <v>4</v>
      </c>
      <c r="F12" s="38">
        <v>0</v>
      </c>
      <c r="G12" s="28">
        <f t="shared" ref="G12:G32" si="2">F12*E12</f>
        <v>0</v>
      </c>
      <c r="H12" s="39">
        <v>0</v>
      </c>
      <c r="I12" s="28">
        <f t="shared" ref="I12:I32" si="3">H12*E12</f>
        <v>0</v>
      </c>
      <c r="K12" s="34"/>
      <c r="L12" s="34"/>
      <c r="M12" s="28"/>
      <c r="N12" s="35"/>
      <c r="O12" s="28"/>
      <c r="P12" s="27"/>
    </row>
    <row r="13" spans="2:16" x14ac:dyDescent="0.25">
      <c r="B13" s="24"/>
      <c r="C13" s="66" t="s">
        <v>68</v>
      </c>
      <c r="D13" s="66"/>
      <c r="E13" s="54">
        <f>E12</f>
        <v>4</v>
      </c>
      <c r="F13" s="38">
        <v>0</v>
      </c>
      <c r="G13" s="28">
        <f t="shared" si="2"/>
        <v>0</v>
      </c>
      <c r="H13" s="39">
        <v>0</v>
      </c>
      <c r="I13" s="28">
        <f t="shared" si="3"/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7" t="s">
        <v>89</v>
      </c>
      <c r="D14" s="66"/>
      <c r="E14" s="54">
        <f>CEILING($E$3/48,1)</f>
        <v>1</v>
      </c>
      <c r="F14" s="38">
        <v>0</v>
      </c>
      <c r="G14" s="28">
        <f t="shared" si="2"/>
        <v>0</v>
      </c>
      <c r="H14" s="39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6" t="s">
        <v>49</v>
      </c>
      <c r="D15" s="66"/>
      <c r="E15" s="54">
        <f>CEILING($E$3/12,1)</f>
        <v>1</v>
      </c>
      <c r="F15" s="38">
        <v>0</v>
      </c>
      <c r="G15" s="28">
        <f t="shared" si="2"/>
        <v>0</v>
      </c>
      <c r="H15" s="39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82</v>
      </c>
      <c r="D16" s="66"/>
      <c r="E16" s="54">
        <f>0.5*$E$3</f>
        <v>4</v>
      </c>
      <c r="F16" s="38">
        <v>0</v>
      </c>
      <c r="G16" s="28">
        <f t="shared" si="2"/>
        <v>0</v>
      </c>
      <c r="H16" s="39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83</v>
      </c>
      <c r="D17" s="66"/>
      <c r="E17" s="54">
        <f>1*$E$3</f>
        <v>8</v>
      </c>
      <c r="F17" s="38">
        <v>0</v>
      </c>
      <c r="G17" s="28">
        <f t="shared" si="2"/>
        <v>0</v>
      </c>
      <c r="H17" s="39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11</v>
      </c>
      <c r="D18" s="66"/>
      <c r="E18" s="54">
        <f>1*$E$3</f>
        <v>8</v>
      </c>
      <c r="F18" s="38">
        <v>0</v>
      </c>
      <c r="G18" s="28">
        <f t="shared" si="2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12</v>
      </c>
      <c r="D19" s="66"/>
      <c r="E19" s="54">
        <f>1*$E$3</f>
        <v>8</v>
      </c>
      <c r="F19" s="38">
        <v>0</v>
      </c>
      <c r="G19" s="28">
        <f t="shared" si="2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13</v>
      </c>
      <c r="D20" s="66"/>
      <c r="E20" s="54">
        <f>1*$E$3</f>
        <v>8</v>
      </c>
      <c r="F20" s="38">
        <v>0</v>
      </c>
      <c r="G20" s="28">
        <f t="shared" si="2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19</v>
      </c>
      <c r="D21" s="66"/>
      <c r="E21" s="54">
        <f>E14</f>
        <v>1</v>
      </c>
      <c r="F21" s="38">
        <v>0</v>
      </c>
      <c r="G21" s="28">
        <f t="shared" si="2"/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14</v>
      </c>
      <c r="D22" s="66"/>
      <c r="E22" s="54">
        <f>E21+E14</f>
        <v>2</v>
      </c>
      <c r="F22" s="38">
        <v>0</v>
      </c>
      <c r="G22" s="28">
        <f t="shared" si="2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47"/>
      <c r="D23" s="47"/>
      <c r="E23" s="43"/>
      <c r="F23" s="38"/>
      <c r="G23" s="28"/>
      <c r="H23" s="39"/>
      <c r="I23" s="28"/>
      <c r="K23" s="34"/>
      <c r="L23" s="34"/>
      <c r="M23" s="28"/>
      <c r="N23" s="35"/>
      <c r="O23" s="28"/>
      <c r="P23" s="27"/>
    </row>
    <row r="24" spans="2:16" x14ac:dyDescent="0.25">
      <c r="B24" s="24"/>
      <c r="C24" s="66" t="s">
        <v>15</v>
      </c>
      <c r="D24" s="66"/>
      <c r="E24" s="43">
        <v>10</v>
      </c>
      <c r="F24" s="38">
        <v>0</v>
      </c>
      <c r="G24" s="28">
        <f t="shared" si="2"/>
        <v>0</v>
      </c>
      <c r="H24" s="39">
        <v>0</v>
      </c>
      <c r="I24" s="28">
        <f t="shared" si="3"/>
        <v>0</v>
      </c>
      <c r="K24" s="34"/>
      <c r="L24" s="34"/>
      <c r="M24" s="28"/>
      <c r="N24" s="35"/>
      <c r="O24" s="28"/>
      <c r="P24" s="27"/>
    </row>
    <row r="25" spans="2:16" x14ac:dyDescent="0.25">
      <c r="B25" s="24"/>
      <c r="C25" s="66" t="s">
        <v>20</v>
      </c>
      <c r="D25" s="66"/>
      <c r="E25" s="43">
        <v>0</v>
      </c>
      <c r="F25" s="38">
        <v>0</v>
      </c>
      <c r="G25" s="28">
        <f t="shared" si="2"/>
        <v>0</v>
      </c>
      <c r="H25" s="39">
        <v>0</v>
      </c>
      <c r="I25" s="28">
        <f t="shared" si="3"/>
        <v>0</v>
      </c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70</v>
      </c>
      <c r="D26" s="66"/>
      <c r="E26" s="43">
        <v>1</v>
      </c>
      <c r="F26" s="38">
        <v>0</v>
      </c>
      <c r="G26" s="28">
        <f t="shared" si="2"/>
        <v>0</v>
      </c>
      <c r="H26" s="39">
        <v>0</v>
      </c>
      <c r="I26" s="28">
        <f t="shared" si="3"/>
        <v>0</v>
      </c>
      <c r="K26" s="34"/>
      <c r="L26" s="34"/>
      <c r="M26" s="28"/>
      <c r="N26" s="35"/>
      <c r="O26" s="28"/>
      <c r="P26" s="27"/>
    </row>
    <row r="27" spans="2:16" x14ac:dyDescent="0.25">
      <c r="B27" s="24"/>
      <c r="C27" s="66" t="s">
        <v>69</v>
      </c>
      <c r="D27" s="66"/>
      <c r="E27" s="43">
        <v>1</v>
      </c>
      <c r="F27" s="38">
        <v>0</v>
      </c>
      <c r="G27" s="28">
        <f t="shared" si="2"/>
        <v>0</v>
      </c>
      <c r="H27" s="39">
        <v>0</v>
      </c>
      <c r="I27" s="28">
        <f t="shared" si="3"/>
        <v>0</v>
      </c>
      <c r="K27" s="34"/>
      <c r="L27" s="34"/>
      <c r="M27" s="28"/>
      <c r="N27" s="35"/>
      <c r="O27" s="28"/>
      <c r="P27" s="27"/>
    </row>
    <row r="28" spans="2:16" x14ac:dyDescent="0.25">
      <c r="B28" s="24"/>
      <c r="C28" s="66" t="s">
        <v>18</v>
      </c>
      <c r="D28" s="66"/>
      <c r="E28" s="43">
        <v>1</v>
      </c>
      <c r="F28" s="38">
        <v>0</v>
      </c>
      <c r="G28" s="28">
        <f t="shared" si="2"/>
        <v>0</v>
      </c>
      <c r="H28" s="39">
        <v>0</v>
      </c>
      <c r="I28" s="28">
        <f t="shared" si="3"/>
        <v>0</v>
      </c>
      <c r="K28" s="34"/>
      <c r="L28" s="34"/>
      <c r="M28" s="28"/>
      <c r="N28" s="35"/>
      <c r="O28" s="28"/>
      <c r="P28" s="27"/>
    </row>
    <row r="29" spans="2:16" x14ac:dyDescent="0.25">
      <c r="B29" s="24"/>
      <c r="C29" s="66" t="s">
        <v>51</v>
      </c>
      <c r="D29" s="66"/>
      <c r="E29" s="43">
        <v>0</v>
      </c>
      <c r="F29" s="38">
        <v>0</v>
      </c>
      <c r="G29" s="28">
        <f t="shared" si="2"/>
        <v>0</v>
      </c>
      <c r="H29" s="39">
        <v>0</v>
      </c>
      <c r="I29" s="28">
        <f t="shared" si="3"/>
        <v>0</v>
      </c>
      <c r="K29" s="34"/>
      <c r="L29" s="34"/>
      <c r="M29" s="28"/>
      <c r="N29" s="35"/>
      <c r="O29" s="28"/>
      <c r="P29" s="27"/>
    </row>
    <row r="30" spans="2:16" x14ac:dyDescent="0.25">
      <c r="B30" s="24"/>
      <c r="C30" s="66" t="s">
        <v>52</v>
      </c>
      <c r="D30" s="66"/>
      <c r="E30" s="43">
        <v>1</v>
      </c>
      <c r="F30" s="38">
        <v>0</v>
      </c>
      <c r="G30" s="28">
        <f t="shared" si="2"/>
        <v>0</v>
      </c>
      <c r="H30" s="39">
        <v>0</v>
      </c>
      <c r="I30" s="28">
        <f t="shared" si="3"/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53</v>
      </c>
      <c r="D31" s="66"/>
      <c r="E31" s="43">
        <f>E29+E30</f>
        <v>1</v>
      </c>
      <c r="F31" s="38">
        <v>0</v>
      </c>
      <c r="G31" s="28">
        <f t="shared" si="2"/>
        <v>0</v>
      </c>
      <c r="H31" s="39">
        <v>0</v>
      </c>
      <c r="I31" s="28">
        <f t="shared" si="3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6" t="s">
        <v>16</v>
      </c>
      <c r="D32" s="66"/>
      <c r="E32" s="43">
        <v>1</v>
      </c>
      <c r="F32" s="38">
        <v>0</v>
      </c>
      <c r="G32" s="28">
        <f t="shared" si="2"/>
        <v>0</v>
      </c>
      <c r="H32" s="39">
        <v>0</v>
      </c>
      <c r="I32" s="28">
        <f t="shared" si="3"/>
        <v>0</v>
      </c>
      <c r="K32" s="34"/>
      <c r="L32" s="34"/>
      <c r="M32" s="28"/>
      <c r="N32" s="35"/>
      <c r="O32" s="28"/>
      <c r="P32" s="27"/>
    </row>
    <row r="33" spans="2:16" x14ac:dyDescent="0.25">
      <c r="B33" s="40"/>
      <c r="C33" s="40" t="s">
        <v>2</v>
      </c>
      <c r="D33" s="41"/>
      <c r="E33" s="41"/>
      <c r="F33" s="41"/>
      <c r="G33" s="42">
        <f>SUM(G7:G32)</f>
        <v>0</v>
      </c>
      <c r="H33" s="31"/>
      <c r="I33" s="42">
        <f>SUM(I7:I32)</f>
        <v>0</v>
      </c>
      <c r="K33" s="34"/>
      <c r="L33" s="28"/>
      <c r="M33" s="28"/>
      <c r="N33" s="28"/>
      <c r="O33" s="28"/>
    </row>
    <row r="34" spans="2:16" x14ac:dyDescent="0.25">
      <c r="C34" s="20"/>
      <c r="F34" s="13"/>
      <c r="G34" s="13"/>
      <c r="H34" s="13"/>
      <c r="I34" s="22"/>
      <c r="K34" s="32"/>
      <c r="L34" s="32"/>
      <c r="M34" s="32"/>
      <c r="N34" s="32"/>
      <c r="O34" s="32"/>
      <c r="P34" s="29"/>
    </row>
    <row r="35" spans="2:16" x14ac:dyDescent="0.25">
      <c r="C35" s="20"/>
      <c r="F35" s="7" t="s">
        <v>3</v>
      </c>
      <c r="K35" s="32"/>
      <c r="L35" s="32"/>
      <c r="M35" s="32"/>
      <c r="N35" s="32"/>
      <c r="O35" s="32"/>
    </row>
    <row r="36" spans="2:16" x14ac:dyDescent="0.25">
      <c r="C36" s="20"/>
      <c r="F36" s="9" t="s">
        <v>4</v>
      </c>
      <c r="G36" s="10"/>
      <c r="H36" s="10"/>
      <c r="I36" s="11">
        <f>I32+G32</f>
        <v>0</v>
      </c>
    </row>
    <row r="37" spans="2:16" x14ac:dyDescent="0.25">
      <c r="C37" s="20"/>
      <c r="D37" s="29"/>
      <c r="E37" s="29"/>
      <c r="F37" s="12" t="s">
        <v>5</v>
      </c>
      <c r="G37" s="13"/>
      <c r="H37" s="13"/>
      <c r="I37" s="14">
        <f>I36*0.21</f>
        <v>0</v>
      </c>
    </row>
    <row r="38" spans="2:16" x14ac:dyDescent="0.25">
      <c r="D38" s="29"/>
      <c r="E38" s="29"/>
      <c r="F38" s="16" t="s">
        <v>6</v>
      </c>
      <c r="G38" s="17"/>
      <c r="H38" s="17"/>
      <c r="I38" s="18">
        <f>I36+I37</f>
        <v>0</v>
      </c>
    </row>
    <row r="39" spans="2:16" x14ac:dyDescent="0.25">
      <c r="D39" s="29"/>
      <c r="E39" s="29"/>
    </row>
    <row r="40" spans="2:16" x14ac:dyDescent="0.25">
      <c r="D40" s="29"/>
      <c r="E40" s="29"/>
    </row>
  </sheetData>
  <mergeCells count="24">
    <mergeCell ref="C8:D8"/>
    <mergeCell ref="C9:D9"/>
    <mergeCell ref="C10:D10"/>
    <mergeCell ref="C11:D11"/>
    <mergeCell ref="C20:D20"/>
    <mergeCell ref="C12:D12"/>
    <mergeCell ref="C16:D16"/>
    <mergeCell ref="C17:D17"/>
    <mergeCell ref="C18:D18"/>
    <mergeCell ref="C19:D19"/>
    <mergeCell ref="C14:D14"/>
    <mergeCell ref="C15:D15"/>
    <mergeCell ref="C13:D13"/>
    <mergeCell ref="C26:D26"/>
    <mergeCell ref="C28:D28"/>
    <mergeCell ref="C32:D32"/>
    <mergeCell ref="C21:D21"/>
    <mergeCell ref="C22:D22"/>
    <mergeCell ref="C24:D24"/>
    <mergeCell ref="C25:D25"/>
    <mergeCell ref="C29:D29"/>
    <mergeCell ref="C30:D30"/>
    <mergeCell ref="C31:D31"/>
    <mergeCell ref="C27:D27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5"/>
  <dimension ref="B1:P55"/>
  <sheetViews>
    <sheetView topLeftCell="A10" zoomScale="90" zoomScaleNormal="90" workbookViewId="0">
      <selection activeCell="F50" sqref="F50:I53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25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35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23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25</v>
      </c>
      <c r="F9" s="38">
        <v>0</v>
      </c>
      <c r="G9" s="28">
        <f t="shared" ref="G9:G12" si="0">F9*E9</f>
        <v>0</v>
      </c>
      <c r="H9" s="38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8">
        <v>0</v>
      </c>
      <c r="G10" s="28">
        <f t="shared" si="0"/>
        <v>0</v>
      </c>
      <c r="H10" s="38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8">
        <v>0</v>
      </c>
      <c r="G11" s="28">
        <f t="shared" si="0"/>
        <v>0</v>
      </c>
      <c r="H11" s="38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8">
        <v>0</v>
      </c>
      <c r="G12" s="28">
        <f t="shared" si="0"/>
        <v>0</v>
      </c>
      <c r="H12" s="38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8">
        <v>0</v>
      </c>
      <c r="G13" s="28">
        <f t="shared" ref="G13:G47" si="2">F13*E13</f>
        <v>0</v>
      </c>
      <c r="H13" s="38">
        <v>0</v>
      </c>
      <c r="I13" s="28">
        <f t="shared" ref="I13:I47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8">
        <v>0</v>
      </c>
      <c r="G14" s="28">
        <f t="shared" si="2"/>
        <v>0</v>
      </c>
      <c r="H14" s="38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8">
        <v>0</v>
      </c>
      <c r="G15" s="28">
        <f t="shared" si="2"/>
        <v>0</v>
      </c>
      <c r="H15" s="38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8">
        <v>0</v>
      </c>
      <c r="G16" s="28">
        <f t="shared" si="2"/>
        <v>0</v>
      </c>
      <c r="H16" s="38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8">
        <v>0</v>
      </c>
      <c r="G17" s="28">
        <f t="shared" si="2"/>
        <v>0</v>
      </c>
      <c r="H17" s="38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8">
        <v>0</v>
      </c>
      <c r="G18" s="28">
        <f t="shared" si="2"/>
        <v>0</v>
      </c>
      <c r="H18" s="38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8">
        <v>0</v>
      </c>
      <c r="G19" s="28">
        <f t="shared" si="2"/>
        <v>0</v>
      </c>
      <c r="H19" s="38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8">
        <v>0</v>
      </c>
      <c r="G20" s="28">
        <f t="shared" si="2"/>
        <v>0</v>
      </c>
      <c r="H20" s="38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8">
        <v>0</v>
      </c>
      <c r="G21" s="28">
        <f t="shared" si="2"/>
        <v>0</v>
      </c>
      <c r="H21" s="38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8">
        <v>0</v>
      </c>
      <c r="G22" s="28">
        <f t="shared" si="2"/>
        <v>0</v>
      </c>
      <c r="H22" s="38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8">
        <v>0</v>
      </c>
      <c r="G23" s="28">
        <f t="shared" si="2"/>
        <v>0</v>
      </c>
      <c r="H23" s="38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35</v>
      </c>
      <c r="F26" s="38">
        <v>0</v>
      </c>
      <c r="G26" s="28">
        <f t="shared" ref="G26:G29" si="4">F26*E26</f>
        <v>0</v>
      </c>
      <c r="H26" s="38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8">
        <v>0</v>
      </c>
      <c r="G27" s="28">
        <f t="shared" si="4"/>
        <v>0</v>
      </c>
      <c r="H27" s="38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8">
        <v>0</v>
      </c>
      <c r="G28" s="28">
        <f t="shared" si="4"/>
        <v>0</v>
      </c>
      <c r="H28" s="38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8">
        <v>0</v>
      </c>
      <c r="G29" s="28">
        <f t="shared" si="4"/>
        <v>0</v>
      </c>
      <c r="H29" s="38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8">
        <v>0</v>
      </c>
      <c r="G30" s="28">
        <f t="shared" ref="G30:G40" si="6">F30*E30</f>
        <v>0</v>
      </c>
      <c r="H30" s="38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8">
        <v>0</v>
      </c>
      <c r="G31" s="28">
        <f t="shared" si="6"/>
        <v>0</v>
      </c>
      <c r="H31" s="38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8">
        <v>0</v>
      </c>
      <c r="G32" s="28">
        <f t="shared" si="6"/>
        <v>0</v>
      </c>
      <c r="H32" s="38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8">
        <v>0</v>
      </c>
      <c r="G33" s="28">
        <f t="shared" si="6"/>
        <v>0</v>
      </c>
      <c r="H33" s="38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8">
        <v>0</v>
      </c>
      <c r="G34" s="28">
        <f t="shared" si="6"/>
        <v>0</v>
      </c>
      <c r="H34" s="38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8">
        <v>0</v>
      </c>
      <c r="G35" s="28">
        <f t="shared" si="6"/>
        <v>0</v>
      </c>
      <c r="H35" s="38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8">
        <v>0</v>
      </c>
      <c r="G36" s="28">
        <f t="shared" si="6"/>
        <v>0</v>
      </c>
      <c r="H36" s="38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8">
        <v>0</v>
      </c>
      <c r="G37" s="28">
        <f t="shared" si="6"/>
        <v>0</v>
      </c>
      <c r="H37" s="38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8">
        <v>0</v>
      </c>
      <c r="G38" s="28">
        <f t="shared" si="6"/>
        <v>0</v>
      </c>
      <c r="H38" s="38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8">
        <v>0</v>
      </c>
      <c r="G39" s="28">
        <f t="shared" si="6"/>
        <v>0</v>
      </c>
      <c r="H39" s="38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8">
        <v>0</v>
      </c>
      <c r="G40" s="28">
        <f t="shared" si="6"/>
        <v>0</v>
      </c>
      <c r="H40" s="38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8">
        <v>0</v>
      </c>
      <c r="G42" s="28">
        <f t="shared" si="2"/>
        <v>0</v>
      </c>
      <c r="H42" s="38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8">
        <v>0</v>
      </c>
      <c r="G43" s="28">
        <f t="shared" si="2"/>
        <v>0</v>
      </c>
      <c r="H43" s="38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8">
        <v>0</v>
      </c>
      <c r="G44" s="28">
        <f t="shared" si="2"/>
        <v>0</v>
      </c>
      <c r="H44" s="38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25</v>
      </c>
      <c r="F45" s="38">
        <v>0</v>
      </c>
      <c r="G45" s="28">
        <f t="shared" si="2"/>
        <v>0</v>
      </c>
      <c r="H45" s="38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8">
        <v>0</v>
      </c>
      <c r="G46" s="28">
        <f t="shared" si="2"/>
        <v>0</v>
      </c>
      <c r="H46" s="38">
        <v>0</v>
      </c>
      <c r="I46" s="28">
        <f t="shared" si="3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8">
        <v>0</v>
      </c>
      <c r="G47" s="28">
        <f t="shared" si="2"/>
        <v>0</v>
      </c>
      <c r="H47" s="38">
        <v>0</v>
      </c>
      <c r="I47" s="28">
        <f t="shared" si="3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3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3:16" x14ac:dyDescent="0.25">
      <c r="C50" s="20"/>
      <c r="F50" s="7" t="s">
        <v>3</v>
      </c>
      <c r="K50" s="32"/>
      <c r="L50" s="32"/>
      <c r="M50" s="32"/>
      <c r="N50" s="32"/>
      <c r="O50" s="32"/>
    </row>
    <row r="51" spans="3:16" x14ac:dyDescent="0.25">
      <c r="C51" s="20"/>
      <c r="F51" s="9" t="s">
        <v>4</v>
      </c>
      <c r="G51" s="10"/>
      <c r="H51" s="10"/>
      <c r="I51" s="11">
        <f>I47+G47</f>
        <v>0</v>
      </c>
    </row>
    <row r="52" spans="3:16" x14ac:dyDescent="0.25">
      <c r="C52" s="20"/>
      <c r="D52" s="29"/>
      <c r="E52" s="29"/>
      <c r="F52" s="12" t="s">
        <v>5</v>
      </c>
      <c r="G52" s="13"/>
      <c r="H52" s="13"/>
      <c r="I52" s="14">
        <f>I51*0.21</f>
        <v>0</v>
      </c>
    </row>
    <row r="53" spans="3:16" x14ac:dyDescent="0.25">
      <c r="D53" s="29"/>
      <c r="E53" s="29"/>
      <c r="F53" s="16" t="s">
        <v>6</v>
      </c>
      <c r="G53" s="17"/>
      <c r="H53" s="17"/>
      <c r="I53" s="18">
        <f>I51+I52</f>
        <v>0</v>
      </c>
    </row>
    <row r="54" spans="3:16" x14ac:dyDescent="0.25">
      <c r="D54" s="29"/>
      <c r="E54" s="29"/>
    </row>
    <row r="55" spans="3:16" x14ac:dyDescent="0.25">
      <c r="D55" s="29"/>
      <c r="E55" s="29"/>
    </row>
  </sheetData>
  <mergeCells count="36">
    <mergeCell ref="C14:D14"/>
    <mergeCell ref="C31:D31"/>
    <mergeCell ref="C43:D43"/>
    <mergeCell ref="C42:D42"/>
    <mergeCell ref="C46:D46"/>
    <mergeCell ref="C47:D47"/>
    <mergeCell ref="C21:D21"/>
    <mergeCell ref="C22:D22"/>
    <mergeCell ref="C23:D23"/>
    <mergeCell ref="C25:D25"/>
    <mergeCell ref="C36:D36"/>
    <mergeCell ref="C37:D37"/>
    <mergeCell ref="C38:D38"/>
    <mergeCell ref="C39:D39"/>
    <mergeCell ref="C40:D40"/>
    <mergeCell ref="C33:D33"/>
    <mergeCell ref="C26:D26"/>
    <mergeCell ref="C27:D27"/>
    <mergeCell ref="C28:D28"/>
    <mergeCell ref="C29:D29"/>
    <mergeCell ref="C8:D8"/>
    <mergeCell ref="C30:D30"/>
    <mergeCell ref="C34:D34"/>
    <mergeCell ref="C35:D35"/>
    <mergeCell ref="C20:D20"/>
    <mergeCell ref="C13:D13"/>
    <mergeCell ref="C15:D15"/>
    <mergeCell ref="C12:D12"/>
    <mergeCell ref="C18:D18"/>
    <mergeCell ref="C19:D19"/>
    <mergeCell ref="C9:D9"/>
    <mergeCell ref="C10:D10"/>
    <mergeCell ref="C11:D11"/>
    <mergeCell ref="C16:D16"/>
    <mergeCell ref="C32:D32"/>
    <mergeCell ref="C17:D17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6"/>
  <dimension ref="B1:P56"/>
  <sheetViews>
    <sheetView topLeftCell="A13" zoomScale="90" zoomScaleNormal="90" workbookViewId="0">
      <selection activeCell="C15" sqref="C15:D15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20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30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27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20</v>
      </c>
      <c r="F9" s="38">
        <v>0</v>
      </c>
      <c r="G9" s="28">
        <f t="shared" ref="G9:G12" si="0">F9*E9</f>
        <v>0</v>
      </c>
      <c r="H9" s="38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8">
        <v>0</v>
      </c>
      <c r="G10" s="28">
        <f t="shared" si="0"/>
        <v>0</v>
      </c>
      <c r="H10" s="38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8">
        <v>0</v>
      </c>
      <c r="G11" s="28">
        <f t="shared" si="0"/>
        <v>0</v>
      </c>
      <c r="H11" s="38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8">
        <v>0</v>
      </c>
      <c r="G12" s="28">
        <f t="shared" si="0"/>
        <v>0</v>
      </c>
      <c r="H12" s="38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8">
        <v>0</v>
      </c>
      <c r="G13" s="28">
        <f t="shared" ref="G13:G47" si="2">F13*E13</f>
        <v>0</v>
      </c>
      <c r="H13" s="38">
        <v>0</v>
      </c>
      <c r="I13" s="28">
        <f t="shared" ref="I13:I47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8">
        <v>0</v>
      </c>
      <c r="G14" s="28">
        <f t="shared" si="2"/>
        <v>0</v>
      </c>
      <c r="H14" s="38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8">
        <v>0</v>
      </c>
      <c r="G15" s="28">
        <f t="shared" si="2"/>
        <v>0</v>
      </c>
      <c r="H15" s="38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8">
        <v>0</v>
      </c>
      <c r="G16" s="28">
        <f t="shared" si="2"/>
        <v>0</v>
      </c>
      <c r="H16" s="38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8">
        <v>0</v>
      </c>
      <c r="G17" s="28">
        <f t="shared" si="2"/>
        <v>0</v>
      </c>
      <c r="H17" s="38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8">
        <v>0</v>
      </c>
      <c r="G18" s="28">
        <f t="shared" si="2"/>
        <v>0</v>
      </c>
      <c r="H18" s="38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8">
        <v>0</v>
      </c>
      <c r="G19" s="28">
        <f t="shared" si="2"/>
        <v>0</v>
      </c>
      <c r="H19" s="38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8">
        <v>0</v>
      </c>
      <c r="G20" s="28">
        <f t="shared" si="2"/>
        <v>0</v>
      </c>
      <c r="H20" s="38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8">
        <v>0</v>
      </c>
      <c r="G21" s="28">
        <f t="shared" si="2"/>
        <v>0</v>
      </c>
      <c r="H21" s="38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8">
        <v>0</v>
      </c>
      <c r="G22" s="28">
        <f t="shared" si="2"/>
        <v>0</v>
      </c>
      <c r="H22" s="38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8">
        <v>0</v>
      </c>
      <c r="G23" s="28">
        <f t="shared" si="2"/>
        <v>0</v>
      </c>
      <c r="H23" s="38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30</v>
      </c>
      <c r="F26" s="38">
        <v>0</v>
      </c>
      <c r="G26" s="28">
        <f t="shared" ref="G26:G29" si="4">F26*E26</f>
        <v>0</v>
      </c>
      <c r="H26" s="38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8">
        <v>0</v>
      </c>
      <c r="G27" s="28">
        <f t="shared" si="4"/>
        <v>0</v>
      </c>
      <c r="H27" s="38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8">
        <v>0</v>
      </c>
      <c r="G28" s="28">
        <f t="shared" si="4"/>
        <v>0</v>
      </c>
      <c r="H28" s="38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8">
        <v>0</v>
      </c>
      <c r="G29" s="28">
        <f t="shared" si="4"/>
        <v>0</v>
      </c>
      <c r="H29" s="38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8">
        <v>0</v>
      </c>
      <c r="G30" s="28">
        <f t="shared" ref="G30:G40" si="6">F30*E30</f>
        <v>0</v>
      </c>
      <c r="H30" s="38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8">
        <v>0</v>
      </c>
      <c r="G31" s="28">
        <f t="shared" si="6"/>
        <v>0</v>
      </c>
      <c r="H31" s="38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8">
        <v>0</v>
      </c>
      <c r="G32" s="28">
        <f t="shared" si="6"/>
        <v>0</v>
      </c>
      <c r="H32" s="38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8">
        <v>0</v>
      </c>
      <c r="G33" s="28">
        <f t="shared" si="6"/>
        <v>0</v>
      </c>
      <c r="H33" s="38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8">
        <v>0</v>
      </c>
      <c r="G34" s="28">
        <f t="shared" si="6"/>
        <v>0</v>
      </c>
      <c r="H34" s="38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8">
        <v>0</v>
      </c>
      <c r="G35" s="28">
        <f t="shared" si="6"/>
        <v>0</v>
      </c>
      <c r="H35" s="38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8">
        <v>0</v>
      </c>
      <c r="G36" s="28">
        <f t="shared" si="6"/>
        <v>0</v>
      </c>
      <c r="H36" s="38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8">
        <v>0</v>
      </c>
      <c r="G37" s="28">
        <f t="shared" si="6"/>
        <v>0</v>
      </c>
      <c r="H37" s="38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8">
        <v>0</v>
      </c>
      <c r="G38" s="28">
        <f t="shared" si="6"/>
        <v>0</v>
      </c>
      <c r="H38" s="38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8">
        <v>0</v>
      </c>
      <c r="G39" s="28">
        <f t="shared" si="6"/>
        <v>0</v>
      </c>
      <c r="H39" s="38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8">
        <v>0</v>
      </c>
      <c r="G40" s="28">
        <f t="shared" si="6"/>
        <v>0</v>
      </c>
      <c r="H40" s="38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8">
        <v>0</v>
      </c>
      <c r="G42" s="28">
        <f t="shared" si="2"/>
        <v>0</v>
      </c>
      <c r="H42" s="38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8">
        <v>0</v>
      </c>
      <c r="G43" s="28">
        <f t="shared" si="2"/>
        <v>0</v>
      </c>
      <c r="H43" s="38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8">
        <v>0</v>
      </c>
      <c r="G44" s="28">
        <f t="shared" si="2"/>
        <v>0</v>
      </c>
      <c r="H44" s="38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20</v>
      </c>
      <c r="F45" s="38">
        <v>0</v>
      </c>
      <c r="G45" s="28">
        <f t="shared" si="2"/>
        <v>0</v>
      </c>
      <c r="H45" s="38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8">
        <v>0</v>
      </c>
      <c r="G46" s="28">
        <f t="shared" si="2"/>
        <v>0</v>
      </c>
      <c r="H46" s="38">
        <v>0</v>
      </c>
      <c r="I46" s="28">
        <f t="shared" si="3"/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8">
        <v>0</v>
      </c>
      <c r="G47" s="28">
        <f t="shared" si="2"/>
        <v>0</v>
      </c>
      <c r="H47" s="38">
        <v>0</v>
      </c>
      <c r="I47" s="28">
        <f t="shared" si="3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3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3:16" x14ac:dyDescent="0.25">
      <c r="C50" s="20"/>
      <c r="F50" s="7" t="s">
        <v>3</v>
      </c>
      <c r="K50" s="32"/>
      <c r="L50" s="32"/>
      <c r="M50" s="32"/>
      <c r="N50" s="32"/>
      <c r="O50" s="32"/>
    </row>
    <row r="51" spans="3:16" x14ac:dyDescent="0.25">
      <c r="C51" s="20"/>
      <c r="F51" s="9" t="s">
        <v>4</v>
      </c>
      <c r="G51" s="10"/>
      <c r="H51" s="10"/>
      <c r="I51" s="11">
        <f>I47+G47</f>
        <v>0</v>
      </c>
      <c r="K51" s="32"/>
      <c r="L51" s="32"/>
      <c r="M51" s="32"/>
      <c r="N51" s="32"/>
      <c r="O51" s="32"/>
    </row>
    <row r="52" spans="3:16" x14ac:dyDescent="0.25">
      <c r="C52" s="20"/>
      <c r="F52" s="12" t="s">
        <v>5</v>
      </c>
      <c r="G52" s="13"/>
      <c r="H52" s="13"/>
      <c r="I52" s="14">
        <f>I51*0.21</f>
        <v>0</v>
      </c>
    </row>
    <row r="53" spans="3:16" x14ac:dyDescent="0.25">
      <c r="C53" s="20"/>
      <c r="D53" s="29"/>
      <c r="E53" s="29"/>
      <c r="F53" s="16" t="s">
        <v>6</v>
      </c>
      <c r="G53" s="17"/>
      <c r="H53" s="17"/>
      <c r="I53" s="18">
        <f>I51+I52</f>
        <v>0</v>
      </c>
    </row>
    <row r="54" spans="3:16" x14ac:dyDescent="0.25">
      <c r="D54" s="29"/>
      <c r="E54" s="29"/>
      <c r="F54" s="1"/>
      <c r="G54" s="1"/>
      <c r="H54" s="1"/>
      <c r="I54" s="1"/>
    </row>
    <row r="55" spans="3:16" x14ac:dyDescent="0.25">
      <c r="D55" s="29"/>
      <c r="E55" s="29"/>
    </row>
    <row r="56" spans="3:16" x14ac:dyDescent="0.25">
      <c r="D56" s="29"/>
      <c r="E56" s="29"/>
    </row>
  </sheetData>
  <mergeCells count="36">
    <mergeCell ref="C8:D8"/>
    <mergeCell ref="C13:D13"/>
    <mergeCell ref="C17:D17"/>
    <mergeCell ref="C9:D9"/>
    <mergeCell ref="C10:D10"/>
    <mergeCell ref="C11:D11"/>
    <mergeCell ref="C12:D12"/>
    <mergeCell ref="C15:D15"/>
    <mergeCell ref="C16:D16"/>
    <mergeCell ref="C14:D14"/>
    <mergeCell ref="C32:D32"/>
    <mergeCell ref="C33:D33"/>
    <mergeCell ref="C18:D18"/>
    <mergeCell ref="C19:D19"/>
    <mergeCell ref="C20:D20"/>
    <mergeCell ref="C21:D21"/>
    <mergeCell ref="C22:D22"/>
    <mergeCell ref="C31:D31"/>
    <mergeCell ref="C23:D23"/>
    <mergeCell ref="C25:D25"/>
    <mergeCell ref="C30:D30"/>
    <mergeCell ref="C26:D26"/>
    <mergeCell ref="C27:D27"/>
    <mergeCell ref="C28:D28"/>
    <mergeCell ref="C29:D29"/>
    <mergeCell ref="C34:D34"/>
    <mergeCell ref="C35:D35"/>
    <mergeCell ref="C36:D36"/>
    <mergeCell ref="C37:D37"/>
    <mergeCell ref="C38:D38"/>
    <mergeCell ref="C39:D39"/>
    <mergeCell ref="C40:D40"/>
    <mergeCell ref="C42:D42"/>
    <mergeCell ref="C46:D46"/>
    <mergeCell ref="C47:D47"/>
    <mergeCell ref="C43:D43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B1:P44"/>
  <sheetViews>
    <sheetView zoomScale="90" zoomScaleNormal="90" workbookViewId="0">
      <selection activeCell="G48" sqref="G48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43</v>
      </c>
      <c r="E3" s="50">
        <v>12</v>
      </c>
      <c r="F3" s="2"/>
      <c r="G3" s="51" t="s">
        <v>44</v>
      </c>
      <c r="H3" s="52">
        <v>95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/>
      <c r="E4" s="53"/>
      <c r="F4" s="2"/>
      <c r="G4" s="51"/>
      <c r="H4" s="52"/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x14ac:dyDescent="0.25">
      <c r="B5" s="23" t="s">
        <v>28</v>
      </c>
      <c r="C5" s="23"/>
      <c r="D5" s="23"/>
      <c r="E5" s="23"/>
      <c r="F5" s="23"/>
      <c r="G5" s="23"/>
      <c r="H5" s="23"/>
      <c r="I5" s="23"/>
      <c r="K5" s="37"/>
      <c r="L5" s="37"/>
      <c r="M5" s="37"/>
      <c r="N5" s="37"/>
      <c r="O5" s="37"/>
    </row>
    <row r="6" spans="2:16" x14ac:dyDescent="0.25">
      <c r="B6" s="4"/>
      <c r="C6" s="5" t="s">
        <v>1</v>
      </c>
      <c r="D6" s="5"/>
      <c r="E6" s="5" t="s">
        <v>0</v>
      </c>
      <c r="F6" s="5" t="s">
        <v>7</v>
      </c>
      <c r="G6" s="5" t="s">
        <v>8</v>
      </c>
      <c r="H6" s="5" t="s">
        <v>9</v>
      </c>
      <c r="I6" s="6" t="s">
        <v>10</v>
      </c>
      <c r="K6" s="36"/>
      <c r="L6" s="33"/>
      <c r="M6" s="33"/>
      <c r="N6" s="33"/>
      <c r="O6" s="33"/>
      <c r="P6" s="26"/>
    </row>
    <row r="7" spans="2:16" x14ac:dyDescent="0.25">
      <c r="B7" s="24"/>
      <c r="C7" s="68" t="s">
        <v>60</v>
      </c>
      <c r="D7" s="68"/>
      <c r="E7" s="43"/>
      <c r="F7" s="38"/>
      <c r="G7" s="28"/>
      <c r="H7" s="39"/>
      <c r="I7" s="28"/>
      <c r="K7" s="34"/>
      <c r="L7" s="34"/>
      <c r="M7" s="28"/>
      <c r="N7" s="35"/>
      <c r="O7" s="28"/>
      <c r="P7" s="27"/>
    </row>
    <row r="8" spans="2:16" x14ac:dyDescent="0.25">
      <c r="B8" s="24"/>
      <c r="C8" s="66" t="s">
        <v>77</v>
      </c>
      <c r="D8" s="66"/>
      <c r="E8" s="54">
        <f>IF($E$3&lt;=8, $H$3, 0)</f>
        <v>0</v>
      </c>
      <c r="F8" s="38">
        <v>0</v>
      </c>
      <c r="G8" s="28">
        <f t="shared" ref="G8:G11" si="0">F8*E8</f>
        <v>0</v>
      </c>
      <c r="H8" s="38">
        <v>0</v>
      </c>
      <c r="I8" s="28">
        <f t="shared" ref="I8:I11" si="1">H8*E8</f>
        <v>0</v>
      </c>
      <c r="K8" s="34"/>
      <c r="L8" s="34"/>
      <c r="M8" s="37"/>
      <c r="N8" s="35"/>
      <c r="O8" s="28"/>
      <c r="P8" s="27"/>
    </row>
    <row r="9" spans="2:16" x14ac:dyDescent="0.25">
      <c r="B9" s="24"/>
      <c r="C9" s="66" t="s">
        <v>78</v>
      </c>
      <c r="D9" s="66"/>
      <c r="E9" s="54">
        <f>IF($E$3&gt;8,IF($E$3&lt;=12, $H$3, 0),0)</f>
        <v>95</v>
      </c>
      <c r="F9" s="38">
        <v>0</v>
      </c>
      <c r="G9" s="28">
        <f t="shared" si="0"/>
        <v>0</v>
      </c>
      <c r="H9" s="38">
        <v>0</v>
      </c>
      <c r="I9" s="28">
        <f t="shared" si="1"/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79</v>
      </c>
      <c r="D10" s="66"/>
      <c r="E10" s="54">
        <f>IF($E$3&gt;12,IF($E$3&lt;=24, $H$3, 0),0)</f>
        <v>0</v>
      </c>
      <c r="F10" s="38">
        <v>0</v>
      </c>
      <c r="G10" s="28">
        <f t="shared" si="0"/>
        <v>0</v>
      </c>
      <c r="H10" s="38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80</v>
      </c>
      <c r="D11" s="66"/>
      <c r="E11" s="54">
        <f>IF($E$3&gt;24,IF($E$3&lt;=48, $H$3, 0),0)</f>
        <v>0</v>
      </c>
      <c r="F11" s="38">
        <v>0</v>
      </c>
      <c r="G11" s="28">
        <f t="shared" si="0"/>
        <v>0</v>
      </c>
      <c r="H11" s="38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81</v>
      </c>
      <c r="D12" s="66"/>
      <c r="E12" s="55">
        <v>1</v>
      </c>
      <c r="F12" s="38">
        <v>0</v>
      </c>
      <c r="G12" s="28">
        <f t="shared" ref="G12:G36" si="2">F12*E12</f>
        <v>0</v>
      </c>
      <c r="H12" s="38">
        <v>0</v>
      </c>
      <c r="I12" s="28">
        <f t="shared" ref="I12:I36" si="3">H12*E12</f>
        <v>0</v>
      </c>
      <c r="K12" s="34"/>
      <c r="L12" s="34"/>
      <c r="M12" s="28"/>
      <c r="N12" s="35"/>
      <c r="O12" s="28"/>
      <c r="P12" s="27"/>
    </row>
    <row r="13" spans="2:16" x14ac:dyDescent="0.25">
      <c r="B13" s="24"/>
      <c r="C13" s="66" t="s">
        <v>68</v>
      </c>
      <c r="D13" s="66"/>
      <c r="E13" s="54">
        <f>E12</f>
        <v>1</v>
      </c>
      <c r="F13" s="38">
        <v>0</v>
      </c>
      <c r="G13" s="28">
        <f t="shared" si="2"/>
        <v>0</v>
      </c>
      <c r="H13" s="38">
        <v>0</v>
      </c>
      <c r="I13" s="28">
        <f t="shared" si="3"/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7" t="s">
        <v>89</v>
      </c>
      <c r="D14" s="66"/>
      <c r="E14" s="54">
        <f>CEILING($E$3/48,1)</f>
        <v>1</v>
      </c>
      <c r="F14" s="38">
        <v>0</v>
      </c>
      <c r="G14" s="28">
        <f t="shared" si="2"/>
        <v>0</v>
      </c>
      <c r="H14" s="38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6" t="s">
        <v>49</v>
      </c>
      <c r="D15" s="66"/>
      <c r="E15" s="54">
        <f>CEILING($E$3/12,1)</f>
        <v>1</v>
      </c>
      <c r="F15" s="38">
        <v>0</v>
      </c>
      <c r="G15" s="28">
        <f t="shared" si="2"/>
        <v>0</v>
      </c>
      <c r="H15" s="38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82</v>
      </c>
      <c r="D16" s="66"/>
      <c r="E16" s="54">
        <f>0.5*$E$3</f>
        <v>6</v>
      </c>
      <c r="F16" s="38">
        <v>0</v>
      </c>
      <c r="G16" s="28">
        <f t="shared" si="2"/>
        <v>0</v>
      </c>
      <c r="H16" s="38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83</v>
      </c>
      <c r="D17" s="66"/>
      <c r="E17" s="54">
        <f>1*$E$3</f>
        <v>12</v>
      </c>
      <c r="F17" s="38">
        <v>0</v>
      </c>
      <c r="G17" s="28">
        <f t="shared" si="2"/>
        <v>0</v>
      </c>
      <c r="H17" s="38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11</v>
      </c>
      <c r="D18" s="66"/>
      <c r="E18" s="54">
        <f>1*$E$3</f>
        <v>12</v>
      </c>
      <c r="F18" s="38">
        <v>0</v>
      </c>
      <c r="G18" s="28">
        <f t="shared" si="2"/>
        <v>0</v>
      </c>
      <c r="H18" s="38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12</v>
      </c>
      <c r="D19" s="66"/>
      <c r="E19" s="54">
        <f>1*$E$3</f>
        <v>12</v>
      </c>
      <c r="F19" s="38">
        <v>0</v>
      </c>
      <c r="G19" s="28">
        <f t="shared" si="2"/>
        <v>0</v>
      </c>
      <c r="H19" s="38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13</v>
      </c>
      <c r="D20" s="66"/>
      <c r="E20" s="54">
        <f>1*$E$3</f>
        <v>12</v>
      </c>
      <c r="F20" s="38">
        <v>0</v>
      </c>
      <c r="G20" s="28">
        <f t="shared" si="2"/>
        <v>0</v>
      </c>
      <c r="H20" s="38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19</v>
      </c>
      <c r="D21" s="66"/>
      <c r="E21" s="54">
        <f>E14</f>
        <v>1</v>
      </c>
      <c r="F21" s="38">
        <v>0</v>
      </c>
      <c r="G21" s="28">
        <f t="shared" si="2"/>
        <v>0</v>
      </c>
      <c r="H21" s="38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14</v>
      </c>
      <c r="D22" s="66"/>
      <c r="E22" s="54">
        <f>E21+E14</f>
        <v>2</v>
      </c>
      <c r="F22" s="38">
        <v>0</v>
      </c>
      <c r="G22" s="28">
        <f t="shared" si="2"/>
        <v>0</v>
      </c>
      <c r="H22" s="38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44"/>
      <c r="D23" s="44"/>
      <c r="E23" s="43"/>
      <c r="F23" s="38"/>
      <c r="G23" s="28"/>
      <c r="H23" s="39"/>
      <c r="I23" s="28"/>
      <c r="K23" s="34"/>
      <c r="L23" s="34"/>
      <c r="M23" s="28"/>
      <c r="N23" s="35"/>
      <c r="O23" s="28"/>
      <c r="P23" s="27"/>
    </row>
    <row r="24" spans="2:16" x14ac:dyDescent="0.25">
      <c r="B24" s="24"/>
      <c r="C24" s="68" t="s">
        <v>40</v>
      </c>
      <c r="D24" s="68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6" t="s">
        <v>37</v>
      </c>
      <c r="D25" s="66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38</v>
      </c>
      <c r="D26" s="66"/>
      <c r="E26" s="43"/>
      <c r="F26" s="38"/>
      <c r="G26" s="28"/>
      <c r="H26" s="39"/>
      <c r="I26" s="28"/>
      <c r="K26" s="34"/>
      <c r="L26" s="34"/>
      <c r="M26" s="28"/>
      <c r="N26" s="35"/>
      <c r="O26" s="28"/>
      <c r="P26" s="27"/>
    </row>
    <row r="27" spans="2:16" x14ac:dyDescent="0.25">
      <c r="B27" s="24"/>
      <c r="C27" s="66" t="s">
        <v>39</v>
      </c>
      <c r="D27" s="66"/>
      <c r="E27" s="43"/>
      <c r="F27" s="38"/>
      <c r="G27" s="28"/>
      <c r="H27" s="39"/>
      <c r="I27" s="28"/>
      <c r="K27" s="34"/>
      <c r="L27" s="34"/>
      <c r="M27" s="28"/>
      <c r="N27" s="35"/>
      <c r="O27" s="28"/>
      <c r="P27" s="27"/>
    </row>
    <row r="28" spans="2:16" x14ac:dyDescent="0.25">
      <c r="B28" s="24"/>
      <c r="C28" s="44"/>
      <c r="D28" s="44"/>
      <c r="E28" s="43"/>
      <c r="F28" s="38"/>
      <c r="G28" s="28"/>
      <c r="H28" s="39"/>
      <c r="I28" s="28"/>
      <c r="K28" s="34"/>
      <c r="L28" s="34"/>
      <c r="M28" s="28"/>
      <c r="N28" s="35"/>
      <c r="O28" s="28"/>
      <c r="P28" s="27"/>
    </row>
    <row r="29" spans="2:16" x14ac:dyDescent="0.25">
      <c r="B29" s="24"/>
      <c r="C29" s="66" t="s">
        <v>15</v>
      </c>
      <c r="D29" s="66"/>
      <c r="E29" s="43">
        <v>70</v>
      </c>
      <c r="F29" s="38">
        <v>0</v>
      </c>
      <c r="G29" s="28">
        <f t="shared" ref="G29:G30" si="4">F29*E29</f>
        <v>0</v>
      </c>
      <c r="H29" s="38">
        <v>0</v>
      </c>
      <c r="I29" s="28">
        <f t="shared" ref="I29:I30" si="5">H29*E29</f>
        <v>0</v>
      </c>
      <c r="K29" s="34"/>
      <c r="L29" s="34"/>
      <c r="M29" s="28"/>
      <c r="N29" s="35"/>
      <c r="O29" s="28"/>
      <c r="P29" s="27"/>
    </row>
    <row r="30" spans="2:16" x14ac:dyDescent="0.25">
      <c r="B30" s="24"/>
      <c r="C30" s="66" t="s">
        <v>20</v>
      </c>
      <c r="D30" s="66"/>
      <c r="E30" s="43">
        <v>0</v>
      </c>
      <c r="F30" s="38">
        <v>0</v>
      </c>
      <c r="G30" s="28">
        <f t="shared" si="4"/>
        <v>0</v>
      </c>
      <c r="H30" s="38">
        <v>0</v>
      </c>
      <c r="I30" s="28">
        <f t="shared" si="5"/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9" t="s">
        <v>48</v>
      </c>
      <c r="D31" s="69"/>
      <c r="E31" s="43">
        <v>1</v>
      </c>
      <c r="F31" s="38">
        <v>0</v>
      </c>
      <c r="G31" s="28">
        <f t="shared" si="2"/>
        <v>0</v>
      </c>
      <c r="H31" s="38">
        <v>0</v>
      </c>
      <c r="I31" s="28">
        <f t="shared" si="3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6" t="s">
        <v>18</v>
      </c>
      <c r="D32" s="66"/>
      <c r="E32" s="43">
        <v>1</v>
      </c>
      <c r="F32" s="38">
        <v>0</v>
      </c>
      <c r="G32" s="28">
        <f t="shared" si="2"/>
        <v>0</v>
      </c>
      <c r="H32" s="38">
        <v>0</v>
      </c>
      <c r="I32" s="28">
        <f t="shared" si="3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51</v>
      </c>
      <c r="D33" s="66"/>
      <c r="E33" s="43">
        <v>0</v>
      </c>
      <c r="F33" s="38">
        <v>0</v>
      </c>
      <c r="G33" s="28">
        <f t="shared" si="2"/>
        <v>0</v>
      </c>
      <c r="H33" s="38">
        <v>0</v>
      </c>
      <c r="I33" s="28">
        <f t="shared" si="3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52</v>
      </c>
      <c r="D34" s="66"/>
      <c r="E34" s="43">
        <v>0</v>
      </c>
      <c r="F34" s="38">
        <v>0</v>
      </c>
      <c r="G34" s="28">
        <f t="shared" si="2"/>
        <v>0</v>
      </c>
      <c r="H34" s="38">
        <v>0</v>
      </c>
      <c r="I34" s="28">
        <f t="shared" si="3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53</v>
      </c>
      <c r="D35" s="66"/>
      <c r="E35" s="43">
        <f>E33+E34</f>
        <v>0</v>
      </c>
      <c r="F35" s="38">
        <v>0</v>
      </c>
      <c r="G35" s="28">
        <f t="shared" si="2"/>
        <v>0</v>
      </c>
      <c r="H35" s="38">
        <v>0</v>
      </c>
      <c r="I35" s="28">
        <f t="shared" si="3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16</v>
      </c>
      <c r="D36" s="66"/>
      <c r="E36" s="43">
        <v>1</v>
      </c>
      <c r="F36" s="38">
        <v>0</v>
      </c>
      <c r="G36" s="28">
        <f t="shared" si="2"/>
        <v>0</v>
      </c>
      <c r="H36" s="38">
        <v>0</v>
      </c>
      <c r="I36" s="28">
        <f t="shared" si="3"/>
        <v>0</v>
      </c>
      <c r="K36" s="34"/>
      <c r="L36" s="34"/>
      <c r="M36" s="28"/>
      <c r="N36" s="35"/>
      <c r="O36" s="28"/>
      <c r="P36" s="27"/>
    </row>
    <row r="37" spans="2:16" x14ac:dyDescent="0.25">
      <c r="B37" s="40"/>
      <c r="C37" s="40" t="s">
        <v>2</v>
      </c>
      <c r="D37" s="41"/>
      <c r="E37" s="41"/>
      <c r="F37" s="41"/>
      <c r="G37" s="42">
        <f>SUM(G7:G36)</f>
        <v>0</v>
      </c>
      <c r="H37" s="31"/>
      <c r="I37" s="42">
        <f>SUM(I7:I36)</f>
        <v>0</v>
      </c>
      <c r="K37" s="34"/>
      <c r="L37" s="28"/>
      <c r="M37" s="28"/>
      <c r="N37" s="28"/>
      <c r="O37" s="28"/>
    </row>
    <row r="38" spans="2:16" x14ac:dyDescent="0.25">
      <c r="C38" s="20"/>
      <c r="F38" s="13"/>
      <c r="G38" s="13"/>
      <c r="H38" s="13"/>
      <c r="I38" s="22"/>
      <c r="K38" s="32"/>
      <c r="L38" s="32"/>
      <c r="M38" s="32"/>
      <c r="N38" s="32"/>
      <c r="O38" s="32"/>
      <c r="P38" s="29"/>
    </row>
    <row r="39" spans="2:16" x14ac:dyDescent="0.25">
      <c r="C39" s="20"/>
      <c r="F39" s="7" t="s">
        <v>3</v>
      </c>
      <c r="K39" s="32"/>
      <c r="L39" s="32"/>
      <c r="M39" s="32"/>
      <c r="N39" s="32"/>
      <c r="O39" s="32"/>
    </row>
    <row r="40" spans="2:16" x14ac:dyDescent="0.25">
      <c r="C40" s="20"/>
      <c r="F40" s="9" t="s">
        <v>4</v>
      </c>
      <c r="G40" s="10"/>
      <c r="H40" s="10"/>
      <c r="I40" s="11">
        <f>I36+G36</f>
        <v>0</v>
      </c>
    </row>
    <row r="41" spans="2:16" x14ac:dyDescent="0.25">
      <c r="C41" s="20"/>
      <c r="D41" s="29"/>
      <c r="E41" s="29"/>
      <c r="F41" s="12" t="s">
        <v>5</v>
      </c>
      <c r="G41" s="13"/>
      <c r="H41" s="13"/>
      <c r="I41" s="14">
        <f>I40*0.21</f>
        <v>0</v>
      </c>
    </row>
    <row r="42" spans="2:16" x14ac:dyDescent="0.25">
      <c r="D42" s="29"/>
      <c r="E42" s="29"/>
      <c r="F42" s="16" t="s">
        <v>6</v>
      </c>
      <c r="G42" s="17"/>
      <c r="H42" s="17"/>
      <c r="I42" s="18">
        <f>I40+I41</f>
        <v>0</v>
      </c>
    </row>
    <row r="43" spans="2:16" x14ac:dyDescent="0.25">
      <c r="D43" s="29"/>
      <c r="E43" s="29"/>
    </row>
    <row r="44" spans="2:16" x14ac:dyDescent="0.25">
      <c r="D44" s="29"/>
      <c r="E44" s="29"/>
    </row>
  </sheetData>
  <mergeCells count="28">
    <mergeCell ref="C7:D7"/>
    <mergeCell ref="C12:D12"/>
    <mergeCell ref="C16:D16"/>
    <mergeCell ref="C8:D8"/>
    <mergeCell ref="C9:D9"/>
    <mergeCell ref="C10:D10"/>
    <mergeCell ref="C11:D11"/>
    <mergeCell ref="C14:D14"/>
    <mergeCell ref="C15:D15"/>
    <mergeCell ref="C13:D13"/>
    <mergeCell ref="C17:D17"/>
    <mergeCell ref="C18:D18"/>
    <mergeCell ref="C19:D19"/>
    <mergeCell ref="C20:D20"/>
    <mergeCell ref="C21:D21"/>
    <mergeCell ref="C31:D31"/>
    <mergeCell ref="C32:D32"/>
    <mergeCell ref="C36:D36"/>
    <mergeCell ref="C22:D22"/>
    <mergeCell ref="C24:D24"/>
    <mergeCell ref="C25:D25"/>
    <mergeCell ref="C26:D26"/>
    <mergeCell ref="C27:D27"/>
    <mergeCell ref="C29:D29"/>
    <mergeCell ref="C30:D30"/>
    <mergeCell ref="C33:D33"/>
    <mergeCell ref="C34:D34"/>
    <mergeCell ref="C35:D35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8"/>
  <dimension ref="B1:P55"/>
  <sheetViews>
    <sheetView topLeftCell="A13" zoomScale="90" zoomScaleNormal="90" workbookViewId="0">
      <selection activeCell="C32" sqref="C32:D32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ht="15" customHeight="1" x14ac:dyDescent="0.25">
      <c r="B3" s="1"/>
      <c r="C3" s="1"/>
      <c r="D3" s="49" t="s">
        <v>45</v>
      </c>
      <c r="E3" s="50">
        <v>8</v>
      </c>
      <c r="F3" s="2"/>
      <c r="G3" s="51" t="s">
        <v>44</v>
      </c>
      <c r="H3" s="52">
        <v>15</v>
      </c>
      <c r="I3" s="58" t="str">
        <f>IF(E3&gt;48,"překročen počet vláken","")</f>
        <v/>
      </c>
      <c r="K3" s="32"/>
      <c r="L3" s="32"/>
      <c r="M3" s="32"/>
      <c r="N3" s="32"/>
      <c r="O3" s="32"/>
    </row>
    <row r="4" spans="2:16" ht="15" customHeight="1" x14ac:dyDescent="0.25">
      <c r="B4" s="1"/>
      <c r="C4" s="1"/>
      <c r="D4" s="49" t="s">
        <v>46</v>
      </c>
      <c r="E4" s="50">
        <v>8</v>
      </c>
      <c r="F4" s="2"/>
      <c r="G4" s="51" t="s">
        <v>44</v>
      </c>
      <c r="H4" s="52">
        <v>20</v>
      </c>
      <c r="I4" s="58" t="str">
        <f>IF(E4&gt;48,"překročen počet vláken","")</f>
        <v/>
      </c>
      <c r="K4" s="32"/>
      <c r="L4" s="32"/>
      <c r="M4" s="32"/>
      <c r="N4" s="32"/>
      <c r="O4" s="32"/>
    </row>
    <row r="5" spans="2:16" ht="15" customHeight="1" x14ac:dyDescent="0.25">
      <c r="B5" s="1"/>
      <c r="C5" s="1"/>
      <c r="D5" s="49"/>
      <c r="E5" s="53"/>
      <c r="F5" s="2"/>
      <c r="G5" s="51"/>
      <c r="H5" s="52"/>
      <c r="I5" s="1"/>
      <c r="K5" s="32"/>
      <c r="L5" s="32"/>
      <c r="M5" s="32"/>
      <c r="N5" s="32"/>
      <c r="O5" s="32"/>
    </row>
    <row r="6" spans="2:16" x14ac:dyDescent="0.25">
      <c r="B6" s="23" t="s">
        <v>29</v>
      </c>
      <c r="C6" s="23"/>
      <c r="D6" s="23"/>
      <c r="E6" s="23"/>
      <c r="F6" s="23"/>
      <c r="G6" s="23"/>
      <c r="H6" s="23"/>
      <c r="I6" s="23"/>
      <c r="K6" s="37"/>
      <c r="L6" s="37"/>
      <c r="M6" s="37"/>
      <c r="N6" s="37"/>
      <c r="O6" s="37"/>
    </row>
    <row r="7" spans="2:16" x14ac:dyDescent="0.25">
      <c r="B7" s="4"/>
      <c r="C7" s="5" t="s">
        <v>1</v>
      </c>
      <c r="D7" s="5"/>
      <c r="E7" s="5" t="s">
        <v>0</v>
      </c>
      <c r="F7" s="5" t="s">
        <v>7</v>
      </c>
      <c r="G7" s="5" t="s">
        <v>8</v>
      </c>
      <c r="H7" s="5" t="s">
        <v>9</v>
      </c>
      <c r="I7" s="6" t="s">
        <v>10</v>
      </c>
      <c r="K7" s="36"/>
      <c r="L7" s="33"/>
      <c r="M7" s="33"/>
      <c r="N7" s="33"/>
      <c r="O7" s="33"/>
      <c r="P7" s="26"/>
    </row>
    <row r="8" spans="2:16" x14ac:dyDescent="0.25">
      <c r="B8" s="24"/>
      <c r="C8" s="68" t="s">
        <v>62</v>
      </c>
      <c r="D8" s="68"/>
      <c r="E8" s="43"/>
      <c r="F8" s="38"/>
      <c r="G8" s="28"/>
      <c r="H8" s="39"/>
      <c r="I8" s="28"/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77</v>
      </c>
      <c r="D9" s="66"/>
      <c r="E9" s="54">
        <f>IF($E$3&lt;=8, $H$3, 0)</f>
        <v>15</v>
      </c>
      <c r="F9" s="38">
        <v>0</v>
      </c>
      <c r="G9" s="28">
        <f t="shared" ref="G9:G12" si="0">F9*E9</f>
        <v>0</v>
      </c>
      <c r="H9" s="38">
        <v>0</v>
      </c>
      <c r="I9" s="28">
        <f t="shared" ref="I9:I12" si="1">H9*E9</f>
        <v>0</v>
      </c>
      <c r="K9" s="34"/>
      <c r="L9" s="34"/>
      <c r="M9" s="37"/>
      <c r="N9" s="35"/>
      <c r="O9" s="28"/>
      <c r="P9" s="27"/>
    </row>
    <row r="10" spans="2:16" x14ac:dyDescent="0.25">
      <c r="B10" s="24"/>
      <c r="C10" s="66" t="s">
        <v>78</v>
      </c>
      <c r="D10" s="66"/>
      <c r="E10" s="54">
        <f>IF($E$3&gt;8,IF($E$3&lt;=12, $H$3, 0),0)</f>
        <v>0</v>
      </c>
      <c r="F10" s="38">
        <v>0</v>
      </c>
      <c r="G10" s="28">
        <f t="shared" si="0"/>
        <v>0</v>
      </c>
      <c r="H10" s="38">
        <v>0</v>
      </c>
      <c r="I10" s="28">
        <f t="shared" si="1"/>
        <v>0</v>
      </c>
      <c r="K10" s="34"/>
      <c r="L10" s="34"/>
      <c r="M10" s="37"/>
      <c r="N10" s="35"/>
      <c r="O10" s="28"/>
      <c r="P10" s="27"/>
    </row>
    <row r="11" spans="2:16" x14ac:dyDescent="0.25">
      <c r="B11" s="24"/>
      <c r="C11" s="66" t="s">
        <v>79</v>
      </c>
      <c r="D11" s="66"/>
      <c r="E11" s="54">
        <f>IF($E$3&gt;12,IF($E$3&lt;=24, $H$3, 0),0)</f>
        <v>0</v>
      </c>
      <c r="F11" s="38">
        <v>0</v>
      </c>
      <c r="G11" s="28">
        <f t="shared" si="0"/>
        <v>0</v>
      </c>
      <c r="H11" s="38">
        <v>0</v>
      </c>
      <c r="I11" s="28">
        <f t="shared" si="1"/>
        <v>0</v>
      </c>
      <c r="K11" s="34"/>
      <c r="L11" s="34"/>
      <c r="M11" s="37"/>
      <c r="N11" s="35"/>
      <c r="O11" s="28"/>
      <c r="P11" s="27"/>
    </row>
    <row r="12" spans="2:16" x14ac:dyDescent="0.25">
      <c r="B12" s="24"/>
      <c r="C12" s="66" t="s">
        <v>80</v>
      </c>
      <c r="D12" s="66"/>
      <c r="E12" s="54">
        <f>IF($E$3&gt;24,IF($E$3&lt;=48, $H$3, 0),0)</f>
        <v>0</v>
      </c>
      <c r="F12" s="38">
        <v>0</v>
      </c>
      <c r="G12" s="28">
        <f t="shared" si="0"/>
        <v>0</v>
      </c>
      <c r="H12" s="38">
        <v>0</v>
      </c>
      <c r="I12" s="28">
        <f t="shared" si="1"/>
        <v>0</v>
      </c>
      <c r="K12" s="34"/>
      <c r="L12" s="34"/>
      <c r="M12" s="37"/>
      <c r="N12" s="35"/>
      <c r="O12" s="28"/>
      <c r="P12" s="27"/>
    </row>
    <row r="13" spans="2:16" x14ac:dyDescent="0.25">
      <c r="B13" s="24"/>
      <c r="C13" s="66" t="s">
        <v>81</v>
      </c>
      <c r="D13" s="66"/>
      <c r="E13" s="55">
        <v>2</v>
      </c>
      <c r="F13" s="38">
        <v>0</v>
      </c>
      <c r="G13" s="28">
        <f t="shared" ref="G13:G45" si="2">F13*E13</f>
        <v>0</v>
      </c>
      <c r="H13" s="38">
        <v>0</v>
      </c>
      <c r="I13" s="28">
        <f t="shared" ref="I13:I45" si="3">H13*E13</f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68</v>
      </c>
      <c r="D14" s="66"/>
      <c r="E14" s="54">
        <f>E13</f>
        <v>2</v>
      </c>
      <c r="F14" s="38">
        <v>0</v>
      </c>
      <c r="G14" s="28">
        <f t="shared" si="2"/>
        <v>0</v>
      </c>
      <c r="H14" s="38">
        <v>0</v>
      </c>
      <c r="I14" s="28">
        <f t="shared" si="3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7" t="s">
        <v>89</v>
      </c>
      <c r="D15" s="66"/>
      <c r="E15" s="54">
        <f>CEILING($E$3/48,1)</f>
        <v>1</v>
      </c>
      <c r="F15" s="38">
        <v>0</v>
      </c>
      <c r="G15" s="28">
        <f t="shared" si="2"/>
        <v>0</v>
      </c>
      <c r="H15" s="38">
        <v>0</v>
      </c>
      <c r="I15" s="28">
        <f t="shared" si="3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66" t="s">
        <v>49</v>
      </c>
      <c r="D16" s="66"/>
      <c r="E16" s="54">
        <f>CEILING($E$3/12,1)</f>
        <v>1</v>
      </c>
      <c r="F16" s="38">
        <v>0</v>
      </c>
      <c r="G16" s="28">
        <f t="shared" si="2"/>
        <v>0</v>
      </c>
      <c r="H16" s="38">
        <v>0</v>
      </c>
      <c r="I16" s="28">
        <f t="shared" si="3"/>
        <v>0</v>
      </c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82</v>
      </c>
      <c r="D17" s="66"/>
      <c r="E17" s="54">
        <f>0.5*$E$3</f>
        <v>4</v>
      </c>
      <c r="F17" s="38">
        <v>0</v>
      </c>
      <c r="G17" s="28">
        <f t="shared" si="2"/>
        <v>0</v>
      </c>
      <c r="H17" s="38">
        <v>0</v>
      </c>
      <c r="I17" s="28">
        <f t="shared" si="3"/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83</v>
      </c>
      <c r="D18" s="66"/>
      <c r="E18" s="54">
        <f>1*$E$3</f>
        <v>8</v>
      </c>
      <c r="F18" s="38">
        <v>0</v>
      </c>
      <c r="G18" s="28">
        <f t="shared" si="2"/>
        <v>0</v>
      </c>
      <c r="H18" s="38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6" t="s">
        <v>11</v>
      </c>
      <c r="D19" s="66"/>
      <c r="E19" s="54">
        <f>1*$E$3</f>
        <v>8</v>
      </c>
      <c r="F19" s="38">
        <v>0</v>
      </c>
      <c r="G19" s="28">
        <f t="shared" si="2"/>
        <v>0</v>
      </c>
      <c r="H19" s="38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6" t="s">
        <v>12</v>
      </c>
      <c r="D20" s="66"/>
      <c r="E20" s="54">
        <f>1*$E$3</f>
        <v>8</v>
      </c>
      <c r="F20" s="38">
        <v>0</v>
      </c>
      <c r="G20" s="28">
        <f t="shared" si="2"/>
        <v>0</v>
      </c>
      <c r="H20" s="38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13</v>
      </c>
      <c r="D21" s="66"/>
      <c r="E21" s="54">
        <f>1*$E$3</f>
        <v>8</v>
      </c>
      <c r="F21" s="38">
        <v>0</v>
      </c>
      <c r="G21" s="28">
        <f t="shared" si="2"/>
        <v>0</v>
      </c>
      <c r="H21" s="38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19</v>
      </c>
      <c r="D22" s="66"/>
      <c r="E22" s="54">
        <f>E15</f>
        <v>1</v>
      </c>
      <c r="F22" s="38">
        <v>0</v>
      </c>
      <c r="G22" s="28">
        <f t="shared" si="2"/>
        <v>0</v>
      </c>
      <c r="H22" s="38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14</v>
      </c>
      <c r="D23" s="66"/>
      <c r="E23" s="54">
        <f>E22+E15</f>
        <v>2</v>
      </c>
      <c r="F23" s="38">
        <v>0</v>
      </c>
      <c r="G23" s="28">
        <f t="shared" si="2"/>
        <v>0</v>
      </c>
      <c r="H23" s="38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44"/>
      <c r="D24" s="44"/>
      <c r="E24" s="43"/>
      <c r="F24" s="38"/>
      <c r="G24" s="28"/>
      <c r="H24" s="39"/>
      <c r="I24" s="28"/>
      <c r="K24" s="34"/>
      <c r="L24" s="34"/>
      <c r="M24" s="28"/>
      <c r="N24" s="35"/>
      <c r="O24" s="28"/>
      <c r="P24" s="27"/>
    </row>
    <row r="25" spans="2:16" x14ac:dyDescent="0.25">
      <c r="B25" s="24"/>
      <c r="C25" s="68" t="s">
        <v>63</v>
      </c>
      <c r="D25" s="68"/>
      <c r="E25" s="43"/>
      <c r="F25" s="38"/>
      <c r="G25" s="28"/>
      <c r="H25" s="39"/>
      <c r="I25" s="28"/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77</v>
      </c>
      <c r="D26" s="66"/>
      <c r="E26" s="54">
        <f>IF($E$4&lt;=8, $H$4, 0)</f>
        <v>20</v>
      </c>
      <c r="F26" s="38">
        <v>0</v>
      </c>
      <c r="G26" s="28">
        <f t="shared" ref="G26:G29" si="4">F26*E26</f>
        <v>0</v>
      </c>
      <c r="H26" s="38">
        <v>0</v>
      </c>
      <c r="I26" s="28">
        <f t="shared" ref="I26:I29" si="5">H26*E26</f>
        <v>0</v>
      </c>
      <c r="K26" s="34"/>
      <c r="L26" s="34"/>
      <c r="M26" s="37"/>
      <c r="N26" s="35"/>
      <c r="O26" s="28"/>
      <c r="P26" s="27"/>
    </row>
    <row r="27" spans="2:16" x14ac:dyDescent="0.25">
      <c r="B27" s="24"/>
      <c r="C27" s="66" t="s">
        <v>78</v>
      </c>
      <c r="D27" s="66"/>
      <c r="E27" s="54">
        <f>IF($E$4&gt;8,IF($E$4&lt;=12, $H$4, 0),0)</f>
        <v>0</v>
      </c>
      <c r="F27" s="38">
        <v>0</v>
      </c>
      <c r="G27" s="28">
        <f t="shared" si="4"/>
        <v>0</v>
      </c>
      <c r="H27" s="38">
        <v>0</v>
      </c>
      <c r="I27" s="28">
        <f t="shared" si="5"/>
        <v>0</v>
      </c>
      <c r="K27" s="34"/>
      <c r="L27" s="34"/>
      <c r="M27" s="37"/>
      <c r="N27" s="35"/>
      <c r="O27" s="28"/>
      <c r="P27" s="27"/>
    </row>
    <row r="28" spans="2:16" x14ac:dyDescent="0.25">
      <c r="B28" s="24"/>
      <c r="C28" s="66" t="s">
        <v>79</v>
      </c>
      <c r="D28" s="66"/>
      <c r="E28" s="54">
        <f>IF($E$4&gt;12,IF($E$4&lt;=24, $H$4, 0),0)</f>
        <v>0</v>
      </c>
      <c r="F28" s="38">
        <v>0</v>
      </c>
      <c r="G28" s="28">
        <f t="shared" si="4"/>
        <v>0</v>
      </c>
      <c r="H28" s="38">
        <v>0</v>
      </c>
      <c r="I28" s="28">
        <f t="shared" si="5"/>
        <v>0</v>
      </c>
      <c r="K28" s="34"/>
      <c r="L28" s="34"/>
      <c r="M28" s="37"/>
      <c r="N28" s="35"/>
      <c r="O28" s="28"/>
      <c r="P28" s="27"/>
    </row>
    <row r="29" spans="2:16" x14ac:dyDescent="0.25">
      <c r="B29" s="24"/>
      <c r="C29" s="66" t="s">
        <v>80</v>
      </c>
      <c r="D29" s="66"/>
      <c r="E29" s="54">
        <f>IF($E$4&gt;24,IF($E$4&lt;=48, $H$4, 0),0)</f>
        <v>0</v>
      </c>
      <c r="F29" s="38">
        <v>0</v>
      </c>
      <c r="G29" s="28">
        <f t="shared" si="4"/>
        <v>0</v>
      </c>
      <c r="H29" s="38">
        <v>0</v>
      </c>
      <c r="I29" s="28">
        <f t="shared" si="5"/>
        <v>0</v>
      </c>
      <c r="K29" s="34"/>
      <c r="L29" s="34"/>
      <c r="M29" s="37"/>
      <c r="N29" s="35"/>
      <c r="O29" s="28"/>
      <c r="P29" s="27"/>
    </row>
    <row r="30" spans="2:16" x14ac:dyDescent="0.25">
      <c r="B30" s="24"/>
      <c r="C30" s="66" t="s">
        <v>81</v>
      </c>
      <c r="D30" s="66"/>
      <c r="E30" s="55">
        <v>2</v>
      </c>
      <c r="F30" s="38">
        <v>0</v>
      </c>
      <c r="G30" s="28">
        <f t="shared" ref="G30:G40" si="6">F30*E30</f>
        <v>0</v>
      </c>
      <c r="H30" s="38">
        <v>0</v>
      </c>
      <c r="I30" s="28">
        <f t="shared" ref="I30:I40" si="7">H30*E30</f>
        <v>0</v>
      </c>
      <c r="K30" s="34"/>
      <c r="L30" s="34"/>
      <c r="M30" s="28"/>
      <c r="N30" s="35"/>
      <c r="O30" s="28"/>
      <c r="P30" s="27"/>
    </row>
    <row r="31" spans="2:16" x14ac:dyDescent="0.25">
      <c r="B31" s="24"/>
      <c r="C31" s="66" t="s">
        <v>68</v>
      </c>
      <c r="D31" s="66"/>
      <c r="E31" s="54">
        <f>E30</f>
        <v>2</v>
      </c>
      <c r="F31" s="38">
        <v>0</v>
      </c>
      <c r="G31" s="28">
        <f t="shared" si="6"/>
        <v>0</v>
      </c>
      <c r="H31" s="38">
        <v>0</v>
      </c>
      <c r="I31" s="28">
        <f t="shared" si="7"/>
        <v>0</v>
      </c>
      <c r="K31" s="34"/>
      <c r="L31" s="34"/>
      <c r="M31" s="28"/>
      <c r="N31" s="35"/>
      <c r="O31" s="28"/>
      <c r="P31" s="27"/>
    </row>
    <row r="32" spans="2:16" x14ac:dyDescent="0.25">
      <c r="B32" s="24"/>
      <c r="C32" s="67" t="s">
        <v>89</v>
      </c>
      <c r="D32" s="66"/>
      <c r="E32" s="54">
        <v>0</v>
      </c>
      <c r="F32" s="38">
        <v>0</v>
      </c>
      <c r="G32" s="28">
        <f t="shared" si="6"/>
        <v>0</v>
      </c>
      <c r="H32" s="38">
        <v>0</v>
      </c>
      <c r="I32" s="28">
        <f t="shared" si="7"/>
        <v>0</v>
      </c>
      <c r="K32" s="34"/>
      <c r="L32" s="34"/>
      <c r="M32" s="28"/>
      <c r="N32" s="35"/>
      <c r="O32" s="28"/>
      <c r="P32" s="27"/>
    </row>
    <row r="33" spans="2:16" x14ac:dyDescent="0.25">
      <c r="B33" s="24"/>
      <c r="C33" s="66" t="s">
        <v>49</v>
      </c>
      <c r="D33" s="66"/>
      <c r="E33" s="54">
        <f>CEILING($E$4/12,1)</f>
        <v>1</v>
      </c>
      <c r="F33" s="38">
        <v>0</v>
      </c>
      <c r="G33" s="28">
        <f t="shared" si="6"/>
        <v>0</v>
      </c>
      <c r="H33" s="38">
        <v>0</v>
      </c>
      <c r="I33" s="28">
        <f t="shared" si="7"/>
        <v>0</v>
      </c>
      <c r="K33" s="34"/>
      <c r="L33" s="34"/>
      <c r="M33" s="28"/>
      <c r="N33" s="35"/>
      <c r="O33" s="28"/>
      <c r="P33" s="27"/>
    </row>
    <row r="34" spans="2:16" x14ac:dyDescent="0.25">
      <c r="B34" s="24"/>
      <c r="C34" s="66" t="s">
        <v>82</v>
      </c>
      <c r="D34" s="66"/>
      <c r="E34" s="54">
        <f>0.5*$E$4</f>
        <v>4</v>
      </c>
      <c r="F34" s="38">
        <v>0</v>
      </c>
      <c r="G34" s="28">
        <f t="shared" si="6"/>
        <v>0</v>
      </c>
      <c r="H34" s="38">
        <v>0</v>
      </c>
      <c r="I34" s="28">
        <f t="shared" si="7"/>
        <v>0</v>
      </c>
      <c r="K34" s="34"/>
      <c r="L34" s="34"/>
      <c r="M34" s="28"/>
      <c r="N34" s="35"/>
      <c r="O34" s="28"/>
      <c r="P34" s="27"/>
    </row>
    <row r="35" spans="2:16" x14ac:dyDescent="0.25">
      <c r="B35" s="24"/>
      <c r="C35" s="66" t="s">
        <v>83</v>
      </c>
      <c r="D35" s="66"/>
      <c r="E35" s="54">
        <f>1*$E$4</f>
        <v>8</v>
      </c>
      <c r="F35" s="38">
        <v>0</v>
      </c>
      <c r="G35" s="28">
        <f t="shared" si="6"/>
        <v>0</v>
      </c>
      <c r="H35" s="38">
        <v>0</v>
      </c>
      <c r="I35" s="28">
        <f t="shared" si="7"/>
        <v>0</v>
      </c>
      <c r="K35" s="34"/>
      <c r="L35" s="34"/>
      <c r="M35" s="28"/>
      <c r="N35" s="35"/>
      <c r="O35" s="28"/>
      <c r="P35" s="27"/>
    </row>
    <row r="36" spans="2:16" x14ac:dyDescent="0.25">
      <c r="B36" s="24"/>
      <c r="C36" s="66" t="s">
        <v>11</v>
      </c>
      <c r="D36" s="66"/>
      <c r="E36" s="54">
        <f>1*$E$4</f>
        <v>8</v>
      </c>
      <c r="F36" s="38">
        <v>0</v>
      </c>
      <c r="G36" s="28">
        <f t="shared" si="6"/>
        <v>0</v>
      </c>
      <c r="H36" s="38">
        <v>0</v>
      </c>
      <c r="I36" s="28">
        <f t="shared" si="7"/>
        <v>0</v>
      </c>
      <c r="K36" s="34"/>
      <c r="L36" s="34"/>
      <c r="M36" s="28"/>
      <c r="N36" s="35"/>
      <c r="O36" s="28"/>
      <c r="P36" s="27"/>
    </row>
    <row r="37" spans="2:16" x14ac:dyDescent="0.25">
      <c r="B37" s="24"/>
      <c r="C37" s="66" t="s">
        <v>12</v>
      </c>
      <c r="D37" s="66"/>
      <c r="E37" s="54">
        <f>1*$E$4</f>
        <v>8</v>
      </c>
      <c r="F37" s="38">
        <v>0</v>
      </c>
      <c r="G37" s="28">
        <f t="shared" si="6"/>
        <v>0</v>
      </c>
      <c r="H37" s="38">
        <v>0</v>
      </c>
      <c r="I37" s="28">
        <f t="shared" si="7"/>
        <v>0</v>
      </c>
      <c r="K37" s="34"/>
      <c r="L37" s="34"/>
      <c r="M37" s="28"/>
      <c r="N37" s="35"/>
      <c r="O37" s="28"/>
      <c r="P37" s="27"/>
    </row>
    <row r="38" spans="2:16" x14ac:dyDescent="0.25">
      <c r="B38" s="24"/>
      <c r="C38" s="66" t="s">
        <v>13</v>
      </c>
      <c r="D38" s="66"/>
      <c r="E38" s="54">
        <f>1*$E$4</f>
        <v>8</v>
      </c>
      <c r="F38" s="38">
        <v>0</v>
      </c>
      <c r="G38" s="28">
        <f t="shared" si="6"/>
        <v>0</v>
      </c>
      <c r="H38" s="38">
        <v>0</v>
      </c>
      <c r="I38" s="28">
        <f t="shared" si="7"/>
        <v>0</v>
      </c>
      <c r="K38" s="34"/>
      <c r="L38" s="34"/>
      <c r="M38" s="28"/>
      <c r="N38" s="35"/>
      <c r="O38" s="28"/>
      <c r="P38" s="27"/>
    </row>
    <row r="39" spans="2:16" x14ac:dyDescent="0.25">
      <c r="B39" s="24"/>
      <c r="C39" s="66" t="s">
        <v>19</v>
      </c>
      <c r="D39" s="66"/>
      <c r="E39" s="54">
        <f>E32</f>
        <v>0</v>
      </c>
      <c r="F39" s="38">
        <v>0</v>
      </c>
      <c r="G39" s="28">
        <f t="shared" si="6"/>
        <v>0</v>
      </c>
      <c r="H39" s="38">
        <v>0</v>
      </c>
      <c r="I39" s="28">
        <f t="shared" si="7"/>
        <v>0</v>
      </c>
      <c r="K39" s="34"/>
      <c r="L39" s="34"/>
      <c r="M39" s="28"/>
      <c r="N39" s="35"/>
      <c r="O39" s="28"/>
      <c r="P39" s="27"/>
    </row>
    <row r="40" spans="2:16" x14ac:dyDescent="0.25">
      <c r="B40" s="24"/>
      <c r="C40" s="66" t="s">
        <v>14</v>
      </c>
      <c r="D40" s="66"/>
      <c r="E40" s="54">
        <f>E39+E32</f>
        <v>0</v>
      </c>
      <c r="F40" s="38">
        <v>0</v>
      </c>
      <c r="G40" s="28">
        <f t="shared" si="6"/>
        <v>0</v>
      </c>
      <c r="H40" s="38">
        <v>0</v>
      </c>
      <c r="I40" s="28">
        <f t="shared" si="7"/>
        <v>0</v>
      </c>
      <c r="K40" s="34"/>
      <c r="L40" s="34"/>
      <c r="M40" s="28"/>
      <c r="N40" s="35"/>
      <c r="O40" s="28"/>
      <c r="P40" s="27"/>
    </row>
    <row r="41" spans="2:16" x14ac:dyDescent="0.25">
      <c r="B41" s="24"/>
      <c r="C41" s="44"/>
      <c r="D41" s="44"/>
      <c r="E41" s="43"/>
      <c r="F41" s="38"/>
      <c r="G41" s="28"/>
      <c r="H41" s="39"/>
      <c r="I41" s="28"/>
      <c r="K41" s="34"/>
      <c r="L41" s="34"/>
      <c r="M41" s="28"/>
      <c r="N41" s="35"/>
      <c r="O41" s="28"/>
      <c r="P41" s="27"/>
    </row>
    <row r="42" spans="2:16" x14ac:dyDescent="0.25">
      <c r="B42" s="24"/>
      <c r="C42" s="66" t="s">
        <v>17</v>
      </c>
      <c r="D42" s="66"/>
      <c r="E42" s="43">
        <v>1</v>
      </c>
      <c r="F42" s="38">
        <v>0</v>
      </c>
      <c r="G42" s="28">
        <f t="shared" si="2"/>
        <v>0</v>
      </c>
      <c r="H42" s="38">
        <v>0</v>
      </c>
      <c r="I42" s="28">
        <f t="shared" si="3"/>
        <v>0</v>
      </c>
      <c r="K42" s="34"/>
      <c r="L42" s="34"/>
      <c r="M42" s="28"/>
      <c r="N42" s="35"/>
      <c r="O42" s="28"/>
      <c r="P42" s="27"/>
    </row>
    <row r="43" spans="2:16" x14ac:dyDescent="0.25">
      <c r="B43" s="24"/>
      <c r="C43" s="66" t="s">
        <v>85</v>
      </c>
      <c r="D43" s="66"/>
      <c r="E43" s="43">
        <v>1</v>
      </c>
      <c r="F43" s="38">
        <v>0</v>
      </c>
      <c r="G43" s="28">
        <f t="shared" si="2"/>
        <v>0</v>
      </c>
      <c r="H43" s="38">
        <v>0</v>
      </c>
      <c r="I43" s="28">
        <f t="shared" si="3"/>
        <v>0</v>
      </c>
      <c r="K43" s="34"/>
      <c r="L43" s="34"/>
      <c r="M43" s="28"/>
      <c r="N43" s="35"/>
      <c r="O43" s="28"/>
      <c r="P43" s="27"/>
    </row>
    <row r="44" spans="2:16" x14ac:dyDescent="0.25">
      <c r="B44" s="24"/>
      <c r="C44" s="61" t="s">
        <v>86</v>
      </c>
      <c r="D44" s="61"/>
      <c r="E44" s="43">
        <v>1</v>
      </c>
      <c r="F44" s="38">
        <v>0</v>
      </c>
      <c r="G44" s="28">
        <f t="shared" si="2"/>
        <v>0</v>
      </c>
      <c r="H44" s="38">
        <v>0</v>
      </c>
      <c r="I44" s="28">
        <f t="shared" si="3"/>
        <v>0</v>
      </c>
      <c r="K44" s="34"/>
      <c r="L44" s="34"/>
      <c r="M44" s="28"/>
      <c r="N44" s="35"/>
      <c r="O44" s="28"/>
      <c r="P44" s="27"/>
    </row>
    <row r="45" spans="2:16" x14ac:dyDescent="0.25">
      <c r="B45" s="24"/>
      <c r="C45" s="61" t="s">
        <v>87</v>
      </c>
      <c r="D45" s="61"/>
      <c r="E45" s="54">
        <f>H3</f>
        <v>15</v>
      </c>
      <c r="F45" s="38">
        <v>0</v>
      </c>
      <c r="G45" s="28">
        <f t="shared" si="2"/>
        <v>0</v>
      </c>
      <c r="H45" s="38">
        <v>0</v>
      </c>
      <c r="I45" s="28">
        <f t="shared" si="3"/>
        <v>0</v>
      </c>
      <c r="K45" s="34"/>
      <c r="L45" s="34"/>
      <c r="M45" s="28"/>
      <c r="N45" s="35"/>
      <c r="O45" s="28"/>
      <c r="P45" s="27"/>
    </row>
    <row r="46" spans="2:16" x14ac:dyDescent="0.25">
      <c r="B46" s="24"/>
      <c r="C46" s="66" t="s">
        <v>18</v>
      </c>
      <c r="D46" s="66"/>
      <c r="E46" s="43">
        <v>1</v>
      </c>
      <c r="F46" s="38">
        <v>0</v>
      </c>
      <c r="G46" s="28">
        <f t="shared" ref="G46:G47" si="8">F46*E46</f>
        <v>0</v>
      </c>
      <c r="H46" s="38">
        <v>0</v>
      </c>
      <c r="I46" s="28">
        <f t="shared" ref="I46:I47" si="9">H46*E46</f>
        <v>0</v>
      </c>
      <c r="K46" s="34"/>
      <c r="L46" s="34"/>
      <c r="M46" s="28"/>
      <c r="N46" s="35"/>
      <c r="O46" s="28"/>
      <c r="P46" s="27"/>
    </row>
    <row r="47" spans="2:16" x14ac:dyDescent="0.25">
      <c r="B47" s="24"/>
      <c r="C47" s="66" t="s">
        <v>16</v>
      </c>
      <c r="D47" s="66"/>
      <c r="E47" s="43">
        <v>1</v>
      </c>
      <c r="F47" s="38">
        <v>0</v>
      </c>
      <c r="G47" s="28">
        <f t="shared" si="8"/>
        <v>0</v>
      </c>
      <c r="H47" s="38">
        <v>0</v>
      </c>
      <c r="I47" s="28">
        <f t="shared" si="9"/>
        <v>0</v>
      </c>
      <c r="K47" s="34"/>
      <c r="L47" s="34"/>
      <c r="M47" s="28"/>
      <c r="N47" s="35"/>
      <c r="O47" s="28"/>
      <c r="P47" s="27"/>
    </row>
    <row r="48" spans="2:16" x14ac:dyDescent="0.25">
      <c r="B48" s="40"/>
      <c r="C48" s="40" t="s">
        <v>2</v>
      </c>
      <c r="D48" s="41"/>
      <c r="E48" s="41"/>
      <c r="F48" s="41"/>
      <c r="G48" s="42">
        <f>SUM(G8:G47)</f>
        <v>0</v>
      </c>
      <c r="H48" s="31"/>
      <c r="I48" s="42">
        <f>SUM(I8:I47)</f>
        <v>0</v>
      </c>
      <c r="K48" s="34"/>
      <c r="L48" s="28"/>
      <c r="M48" s="28"/>
      <c r="N48" s="28"/>
      <c r="O48" s="28"/>
    </row>
    <row r="49" spans="3:16" x14ac:dyDescent="0.25">
      <c r="C49" s="20"/>
      <c r="F49" s="13"/>
      <c r="G49" s="13"/>
      <c r="H49" s="13"/>
      <c r="I49" s="22"/>
      <c r="K49" s="32"/>
      <c r="L49" s="32"/>
      <c r="M49" s="32"/>
      <c r="N49" s="32"/>
      <c r="O49" s="32"/>
      <c r="P49" s="29"/>
    </row>
    <row r="50" spans="3:16" x14ac:dyDescent="0.25">
      <c r="C50" s="20"/>
      <c r="F50" s="7" t="s">
        <v>3</v>
      </c>
      <c r="K50" s="32"/>
      <c r="L50" s="32"/>
      <c r="M50" s="32"/>
      <c r="N50" s="32"/>
      <c r="O50" s="32"/>
    </row>
    <row r="51" spans="3:16" x14ac:dyDescent="0.25">
      <c r="C51" s="20"/>
      <c r="F51" s="9" t="s">
        <v>4</v>
      </c>
      <c r="G51" s="10"/>
      <c r="H51" s="10"/>
      <c r="I51" s="11">
        <f>I47+G47</f>
        <v>0</v>
      </c>
    </row>
    <row r="52" spans="3:16" x14ac:dyDescent="0.25">
      <c r="C52" s="20"/>
      <c r="D52" s="29"/>
      <c r="E52" s="29"/>
      <c r="F52" s="12" t="s">
        <v>5</v>
      </c>
      <c r="G52" s="13"/>
      <c r="H52" s="13"/>
      <c r="I52" s="14">
        <f>I51*0.21</f>
        <v>0</v>
      </c>
    </row>
    <row r="53" spans="3:16" x14ac:dyDescent="0.25">
      <c r="D53" s="29"/>
      <c r="E53" s="29"/>
      <c r="F53" s="16" t="s">
        <v>6</v>
      </c>
      <c r="G53" s="17"/>
      <c r="H53" s="17"/>
      <c r="I53" s="18">
        <f>I51+I52</f>
        <v>0</v>
      </c>
    </row>
    <row r="54" spans="3:16" x14ac:dyDescent="0.25">
      <c r="D54" s="29"/>
      <c r="E54" s="29"/>
    </row>
    <row r="55" spans="3:16" x14ac:dyDescent="0.25">
      <c r="D55" s="29"/>
      <c r="E55" s="29"/>
    </row>
  </sheetData>
  <mergeCells count="36">
    <mergeCell ref="C46:D46"/>
    <mergeCell ref="C47:D47"/>
    <mergeCell ref="C21:D21"/>
    <mergeCell ref="C22:D22"/>
    <mergeCell ref="C23:D23"/>
    <mergeCell ref="C25:D25"/>
    <mergeCell ref="C34:D34"/>
    <mergeCell ref="C35:D35"/>
    <mergeCell ref="C36:D36"/>
    <mergeCell ref="C37:D37"/>
    <mergeCell ref="C38:D38"/>
    <mergeCell ref="C39:D39"/>
    <mergeCell ref="C40:D40"/>
    <mergeCell ref="C42:D42"/>
    <mergeCell ref="C31:D31"/>
    <mergeCell ref="C43:D43"/>
    <mergeCell ref="C8:D8"/>
    <mergeCell ref="C13:D13"/>
    <mergeCell ref="C17:D17"/>
    <mergeCell ref="C18:D18"/>
    <mergeCell ref="C19:D19"/>
    <mergeCell ref="C9:D9"/>
    <mergeCell ref="C10:D10"/>
    <mergeCell ref="C11:D11"/>
    <mergeCell ref="C12:D12"/>
    <mergeCell ref="C15:D15"/>
    <mergeCell ref="C14:D14"/>
    <mergeCell ref="C16:D16"/>
    <mergeCell ref="C32:D32"/>
    <mergeCell ref="C33:D33"/>
    <mergeCell ref="C30:D30"/>
    <mergeCell ref="C20:D20"/>
    <mergeCell ref="C26:D26"/>
    <mergeCell ref="C27:D27"/>
    <mergeCell ref="C28:D28"/>
    <mergeCell ref="C29:D29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9"/>
  <dimension ref="B1:P41"/>
  <sheetViews>
    <sheetView zoomScale="90" zoomScaleNormal="90" workbookViewId="0">
      <selection activeCell="K12" sqref="K12"/>
    </sheetView>
  </sheetViews>
  <sheetFormatPr defaultRowHeight="15" x14ac:dyDescent="0.25"/>
  <cols>
    <col min="1" max="1" width="1.140625" customWidth="1"/>
    <col min="2" max="2" width="6" customWidth="1"/>
    <col min="3" max="3" width="22.140625" customWidth="1"/>
    <col min="4" max="4" width="28.5703125" customWidth="1"/>
    <col min="5" max="5" width="9" bestFit="1" customWidth="1"/>
    <col min="6" max="6" width="12.28515625" customWidth="1"/>
    <col min="7" max="7" width="16.42578125" bestFit="1" customWidth="1"/>
    <col min="8" max="8" width="13.5703125" bestFit="1" customWidth="1"/>
    <col min="9" max="9" width="16.42578125" customWidth="1"/>
    <col min="10" max="10" width="3" customWidth="1"/>
    <col min="11" max="11" width="21.5703125" customWidth="1"/>
    <col min="12" max="12" width="11.85546875" customWidth="1"/>
    <col min="13" max="14" width="14.5703125" customWidth="1"/>
    <col min="15" max="15" width="14.85546875" customWidth="1"/>
    <col min="16" max="16" width="25.85546875" bestFit="1" customWidth="1"/>
    <col min="17" max="17" width="20.85546875" bestFit="1" customWidth="1"/>
  </cols>
  <sheetData>
    <row r="1" spans="2:16" ht="5.25" customHeight="1" x14ac:dyDescent="0.25">
      <c r="C1" s="1"/>
      <c r="D1" s="1"/>
      <c r="E1" s="1"/>
    </row>
    <row r="2" spans="2:16" ht="15" customHeight="1" x14ac:dyDescent="0.25">
      <c r="B2" s="1"/>
      <c r="C2" s="1"/>
      <c r="D2" s="2"/>
      <c r="E2" s="2"/>
      <c r="F2" s="2"/>
      <c r="G2" s="1"/>
      <c r="H2" s="3"/>
      <c r="I2" s="1"/>
      <c r="K2" s="32"/>
      <c r="L2" s="32"/>
      <c r="M2" s="32"/>
      <c r="N2" s="32"/>
      <c r="O2" s="32"/>
    </row>
    <row r="3" spans="2:16" x14ac:dyDescent="0.25">
      <c r="B3" s="23" t="s">
        <v>30</v>
      </c>
      <c r="C3" s="23"/>
      <c r="D3" s="23"/>
      <c r="E3" s="23"/>
      <c r="F3" s="23"/>
      <c r="G3" s="23"/>
      <c r="H3" s="23"/>
      <c r="I3" s="23"/>
      <c r="K3" s="37"/>
      <c r="L3" s="37"/>
      <c r="M3" s="37"/>
      <c r="N3" s="37"/>
      <c r="O3" s="37"/>
    </row>
    <row r="4" spans="2:16" x14ac:dyDescent="0.25">
      <c r="B4" s="4"/>
      <c r="C4" s="5" t="s">
        <v>1</v>
      </c>
      <c r="D4" s="5"/>
      <c r="E4" s="5" t="s">
        <v>0</v>
      </c>
      <c r="F4" s="5" t="s">
        <v>7</v>
      </c>
      <c r="G4" s="5" t="s">
        <v>8</v>
      </c>
      <c r="H4" s="5" t="s">
        <v>9</v>
      </c>
      <c r="I4" s="6" t="s">
        <v>10</v>
      </c>
      <c r="K4" s="36"/>
      <c r="L4" s="33"/>
      <c r="M4" s="33"/>
      <c r="N4" s="33"/>
      <c r="O4" s="33"/>
      <c r="P4" s="26"/>
    </row>
    <row r="5" spans="2:16" x14ac:dyDescent="0.25">
      <c r="B5" s="24"/>
      <c r="C5" s="46" t="s">
        <v>42</v>
      </c>
      <c r="D5" s="45"/>
      <c r="E5" s="43"/>
      <c r="F5" s="38"/>
      <c r="G5" s="28"/>
      <c r="H5" s="39"/>
      <c r="I5" s="28"/>
      <c r="K5" s="34"/>
      <c r="L5" s="34"/>
      <c r="M5" s="28"/>
      <c r="N5" s="35"/>
      <c r="O5" s="28"/>
      <c r="P5" s="27"/>
    </row>
    <row r="6" spans="2:16" x14ac:dyDescent="0.25">
      <c r="B6" s="24"/>
      <c r="C6" s="66" t="s">
        <v>81</v>
      </c>
      <c r="D6" s="66"/>
      <c r="E6" s="56">
        <f>'A-1.NP'!E13+'B-1.NP'!E13+'B-2.NP'!E13+'B-3.NP'!E13+'B-6.NP'!E13+'B-7.NP'!E13+'B-8.NP'!E13+'B-9.NP'!E13</f>
        <v>16</v>
      </c>
      <c r="F6" s="39">
        <v>0</v>
      </c>
      <c r="G6" s="28">
        <f t="shared" ref="G6:G27" si="0">F6*E6</f>
        <v>0</v>
      </c>
      <c r="H6" s="39">
        <v>0</v>
      </c>
      <c r="I6" s="28">
        <f t="shared" ref="I6:I7" si="1">H6*E6</f>
        <v>0</v>
      </c>
      <c r="K6" s="34"/>
      <c r="L6" s="34"/>
      <c r="M6" s="28"/>
      <c r="N6" s="35"/>
      <c r="O6" s="28"/>
      <c r="P6" s="27"/>
    </row>
    <row r="7" spans="2:16" x14ac:dyDescent="0.25">
      <c r="B7" s="24"/>
      <c r="C7" s="66" t="s">
        <v>68</v>
      </c>
      <c r="D7" s="66"/>
      <c r="E7" s="54">
        <f>E6</f>
        <v>16</v>
      </c>
      <c r="F7" s="39">
        <v>0</v>
      </c>
      <c r="G7" s="28">
        <f t="shared" si="0"/>
        <v>0</v>
      </c>
      <c r="H7" s="39">
        <v>0</v>
      </c>
      <c r="I7" s="28">
        <f t="shared" si="1"/>
        <v>0</v>
      </c>
      <c r="K7" s="34"/>
      <c r="L7" s="34"/>
      <c r="M7" s="28"/>
      <c r="N7" s="35"/>
      <c r="O7" s="28"/>
      <c r="P7" s="27"/>
    </row>
    <row r="8" spans="2:16" x14ac:dyDescent="0.25">
      <c r="B8" s="24"/>
      <c r="C8" s="67" t="s">
        <v>89</v>
      </c>
      <c r="D8" s="66"/>
      <c r="E8" s="56">
        <v>4</v>
      </c>
      <c r="F8" s="39">
        <v>0</v>
      </c>
      <c r="G8" s="28">
        <f t="shared" si="0"/>
        <v>0</v>
      </c>
      <c r="H8" s="39">
        <v>0</v>
      </c>
      <c r="I8" s="28">
        <f t="shared" ref="I8:I15" si="2">H8*E8</f>
        <v>0</v>
      </c>
      <c r="K8" s="34"/>
      <c r="L8" s="34"/>
      <c r="M8" s="28"/>
      <c r="N8" s="35"/>
      <c r="O8" s="28"/>
      <c r="P8" s="27"/>
    </row>
    <row r="9" spans="2:16" x14ac:dyDescent="0.25">
      <c r="B9" s="24"/>
      <c r="C9" s="66" t="s">
        <v>49</v>
      </c>
      <c r="D9" s="66"/>
      <c r="E9" s="56">
        <f>'A-1.NP'!E16+'B-1.NP'!E16+'B-2.NP'!E16+'B-3.NP'!E16+'B-6.NP'!E16+'B-7.NP'!E16+'B-8.NP'!E16+'B-9.NP'!E16</f>
        <v>8</v>
      </c>
      <c r="F9" s="39">
        <v>0</v>
      </c>
      <c r="G9" s="28">
        <f t="shared" si="0"/>
        <v>0</v>
      </c>
      <c r="H9" s="39">
        <v>0</v>
      </c>
      <c r="I9" s="28">
        <f t="shared" si="2"/>
        <v>0</v>
      </c>
      <c r="K9" s="34"/>
      <c r="L9" s="34"/>
      <c r="M9" s="28"/>
      <c r="N9" s="35"/>
      <c r="O9" s="28"/>
      <c r="P9" s="27"/>
    </row>
    <row r="10" spans="2:16" x14ac:dyDescent="0.25">
      <c r="B10" s="24"/>
      <c r="C10" s="66" t="s">
        <v>82</v>
      </c>
      <c r="D10" s="66"/>
      <c r="E10" s="56">
        <f>'A-1.NP'!E17+'B-1.NP'!E17+'B-2.NP'!E17+'B-3.NP'!E17+'B-6.NP'!E17+'B-7.NP'!E17+'B-8.NP'!E17+'B-9.NP'!E17</f>
        <v>34</v>
      </c>
      <c r="F10" s="39">
        <v>0</v>
      </c>
      <c r="G10" s="28">
        <f t="shared" si="0"/>
        <v>0</v>
      </c>
      <c r="H10" s="39">
        <v>0</v>
      </c>
      <c r="I10" s="28">
        <f t="shared" si="2"/>
        <v>0</v>
      </c>
      <c r="K10" s="34"/>
      <c r="L10" s="34"/>
      <c r="M10" s="28"/>
      <c r="N10" s="35"/>
      <c r="O10" s="28"/>
      <c r="P10" s="27"/>
    </row>
    <row r="11" spans="2:16" x14ac:dyDescent="0.25">
      <c r="B11" s="24"/>
      <c r="C11" s="66" t="s">
        <v>83</v>
      </c>
      <c r="D11" s="66"/>
      <c r="E11" s="56">
        <f>'A-1.NP'!E18+'B-1.NP'!E18+'B-2.NP'!E18+'B-3.NP'!E18+'B-6.NP'!E18+'B-7.NP'!E18+'B-8.NP'!E18+'B-9.NP'!E18</f>
        <v>68</v>
      </c>
      <c r="F11" s="39">
        <v>0</v>
      </c>
      <c r="G11" s="28">
        <f t="shared" si="0"/>
        <v>0</v>
      </c>
      <c r="H11" s="39">
        <v>0</v>
      </c>
      <c r="I11" s="28">
        <f t="shared" si="2"/>
        <v>0</v>
      </c>
      <c r="K11" s="34"/>
      <c r="L11" s="34"/>
      <c r="M11" s="28"/>
      <c r="N11" s="35"/>
      <c r="O11" s="28"/>
      <c r="P11" s="27"/>
    </row>
    <row r="12" spans="2:16" x14ac:dyDescent="0.25">
      <c r="B12" s="24"/>
      <c r="C12" s="66" t="s">
        <v>11</v>
      </c>
      <c r="D12" s="66"/>
      <c r="E12" s="56">
        <f>'A-1.NP'!E19+'B-1.NP'!E19+'B-2.NP'!E19+'B-3.NP'!E19+'B-6.NP'!E19+'B-7.NP'!E19+'B-8.NP'!E19+'B-9.NP'!E19</f>
        <v>68</v>
      </c>
      <c r="F12" s="39">
        <v>0</v>
      </c>
      <c r="G12" s="28">
        <f t="shared" si="0"/>
        <v>0</v>
      </c>
      <c r="H12" s="39">
        <v>0</v>
      </c>
      <c r="I12" s="28">
        <f t="shared" si="2"/>
        <v>0</v>
      </c>
      <c r="K12" s="34"/>
      <c r="L12" s="34"/>
      <c r="M12" s="28"/>
      <c r="N12" s="35"/>
      <c r="O12" s="28"/>
      <c r="P12" s="27"/>
    </row>
    <row r="13" spans="2:16" x14ac:dyDescent="0.25">
      <c r="B13" s="24"/>
      <c r="C13" s="66" t="s">
        <v>12</v>
      </c>
      <c r="D13" s="66"/>
      <c r="E13" s="56">
        <f>'A-1.NP'!E20+'B-1.NP'!E20+'B-2.NP'!E20+'B-3.NP'!E20+'B-6.NP'!E20+'B-7.NP'!E20+'B-8.NP'!E20+'B-9.NP'!E20</f>
        <v>68</v>
      </c>
      <c r="F13" s="39">
        <v>0</v>
      </c>
      <c r="G13" s="28">
        <f t="shared" si="0"/>
        <v>0</v>
      </c>
      <c r="H13" s="39">
        <v>0</v>
      </c>
      <c r="I13" s="28">
        <f t="shared" si="2"/>
        <v>0</v>
      </c>
      <c r="K13" s="34"/>
      <c r="L13" s="34"/>
      <c r="M13" s="28"/>
      <c r="N13" s="35"/>
      <c r="O13" s="28"/>
      <c r="P13" s="27"/>
    </row>
    <row r="14" spans="2:16" x14ac:dyDescent="0.25">
      <c r="B14" s="24"/>
      <c r="C14" s="66" t="s">
        <v>19</v>
      </c>
      <c r="D14" s="66"/>
      <c r="E14" s="56">
        <v>4</v>
      </c>
      <c r="F14" s="39">
        <v>0</v>
      </c>
      <c r="G14" s="28">
        <f t="shared" si="0"/>
        <v>0</v>
      </c>
      <c r="H14" s="39">
        <v>0</v>
      </c>
      <c r="I14" s="28">
        <f t="shared" si="2"/>
        <v>0</v>
      </c>
      <c r="K14" s="34"/>
      <c r="L14" s="34"/>
      <c r="M14" s="28"/>
      <c r="N14" s="35"/>
      <c r="O14" s="28"/>
      <c r="P14" s="27"/>
    </row>
    <row r="15" spans="2:16" x14ac:dyDescent="0.25">
      <c r="B15" s="24"/>
      <c r="C15" s="66" t="s">
        <v>14</v>
      </c>
      <c r="D15" s="66"/>
      <c r="E15" s="56">
        <f>E8+E14</f>
        <v>8</v>
      </c>
      <c r="F15" s="39">
        <v>0</v>
      </c>
      <c r="G15" s="28">
        <f t="shared" si="0"/>
        <v>0</v>
      </c>
      <c r="H15" s="39">
        <v>0</v>
      </c>
      <c r="I15" s="28">
        <f t="shared" si="2"/>
        <v>0</v>
      </c>
      <c r="K15" s="34"/>
      <c r="L15" s="34"/>
      <c r="M15" s="28"/>
      <c r="N15" s="35"/>
      <c r="O15" s="28"/>
      <c r="P15" s="27"/>
    </row>
    <row r="16" spans="2:16" x14ac:dyDescent="0.25">
      <c r="B16" s="24"/>
      <c r="C16" s="47"/>
      <c r="D16" s="47"/>
      <c r="E16" s="57"/>
      <c r="F16" s="38"/>
      <c r="G16" s="28"/>
      <c r="H16" s="39"/>
      <c r="I16" s="28"/>
      <c r="K16" s="34"/>
      <c r="L16" s="34"/>
      <c r="M16" s="28"/>
      <c r="N16" s="35"/>
      <c r="O16" s="28"/>
      <c r="P16" s="27"/>
    </row>
    <row r="17" spans="2:16" x14ac:dyDescent="0.25">
      <c r="B17" s="24"/>
      <c r="C17" s="66" t="s">
        <v>15</v>
      </c>
      <c r="D17" s="66"/>
      <c r="E17" s="43">
        <v>0</v>
      </c>
      <c r="F17" s="39">
        <v>0</v>
      </c>
      <c r="G17" s="28">
        <f t="shared" si="0"/>
        <v>0</v>
      </c>
      <c r="H17" s="39">
        <v>0</v>
      </c>
      <c r="I17" s="28">
        <f t="shared" ref="I17:I27" si="3">H17*E17</f>
        <v>0</v>
      </c>
      <c r="K17" s="34"/>
      <c r="L17" s="34"/>
      <c r="M17" s="28"/>
      <c r="N17" s="35"/>
      <c r="O17" s="28"/>
      <c r="P17" s="27"/>
    </row>
    <row r="18" spans="2:16" x14ac:dyDescent="0.25">
      <c r="B18" s="24"/>
      <c r="C18" s="66" t="s">
        <v>36</v>
      </c>
      <c r="D18" s="66"/>
      <c r="E18" s="43">
        <v>50</v>
      </c>
      <c r="F18" s="39">
        <v>0</v>
      </c>
      <c r="G18" s="28">
        <f t="shared" si="0"/>
        <v>0</v>
      </c>
      <c r="H18" s="39">
        <v>0</v>
      </c>
      <c r="I18" s="28">
        <f t="shared" si="3"/>
        <v>0</v>
      </c>
      <c r="K18" s="34"/>
      <c r="L18" s="34"/>
      <c r="M18" s="28"/>
      <c r="N18" s="35"/>
      <c r="O18" s="28"/>
      <c r="P18" s="27"/>
    </row>
    <row r="19" spans="2:16" x14ac:dyDescent="0.25">
      <c r="B19" s="24"/>
      <c r="C19" s="69" t="s">
        <v>22</v>
      </c>
      <c r="D19" s="69"/>
      <c r="E19" s="43">
        <v>1</v>
      </c>
      <c r="F19" s="39">
        <v>0</v>
      </c>
      <c r="G19" s="28">
        <f t="shared" si="0"/>
        <v>0</v>
      </c>
      <c r="H19" s="39">
        <v>0</v>
      </c>
      <c r="I19" s="28">
        <f t="shared" si="3"/>
        <v>0</v>
      </c>
      <c r="K19" s="34"/>
      <c r="L19" s="34"/>
      <c r="M19" s="28"/>
      <c r="N19" s="35"/>
      <c r="O19" s="28"/>
      <c r="P19" s="27"/>
    </row>
    <row r="20" spans="2:16" x14ac:dyDescent="0.25">
      <c r="B20" s="24"/>
      <c r="C20" s="60" t="s">
        <v>72</v>
      </c>
      <c r="D20" s="60"/>
      <c r="E20" s="43">
        <v>1</v>
      </c>
      <c r="F20" s="39">
        <v>0</v>
      </c>
      <c r="G20" s="28">
        <f t="shared" si="0"/>
        <v>0</v>
      </c>
      <c r="H20" s="39">
        <v>0</v>
      </c>
      <c r="I20" s="28">
        <f t="shared" si="3"/>
        <v>0</v>
      </c>
      <c r="K20" s="34"/>
      <c r="L20" s="34"/>
      <c r="M20" s="28"/>
      <c r="N20" s="35"/>
      <c r="O20" s="28"/>
      <c r="P20" s="27"/>
    </row>
    <row r="21" spans="2:16" x14ac:dyDescent="0.25">
      <c r="B21" s="24"/>
      <c r="C21" s="66" t="s">
        <v>85</v>
      </c>
      <c r="D21" s="66"/>
      <c r="E21" s="43">
        <v>1</v>
      </c>
      <c r="F21" s="39">
        <v>0</v>
      </c>
      <c r="G21" s="28">
        <f t="shared" ref="G21" si="4">F21*E21</f>
        <v>0</v>
      </c>
      <c r="H21" s="39">
        <v>0</v>
      </c>
      <c r="I21" s="28">
        <f t="shared" si="3"/>
        <v>0</v>
      </c>
      <c r="K21" s="34"/>
      <c r="L21" s="34"/>
      <c r="M21" s="28"/>
      <c r="N21" s="35"/>
      <c r="O21" s="28"/>
      <c r="P21" s="27"/>
    </row>
    <row r="22" spans="2:16" x14ac:dyDescent="0.25">
      <c r="B22" s="24"/>
      <c r="C22" s="66" t="s">
        <v>88</v>
      </c>
      <c r="D22" s="66"/>
      <c r="E22" s="43">
        <v>1</v>
      </c>
      <c r="F22" s="39">
        <v>0</v>
      </c>
      <c r="G22" s="28">
        <f t="shared" si="0"/>
        <v>0</v>
      </c>
      <c r="H22" s="39">
        <v>0</v>
      </c>
      <c r="I22" s="28">
        <f t="shared" si="3"/>
        <v>0</v>
      </c>
      <c r="K22" s="34"/>
      <c r="L22" s="34"/>
      <c r="M22" s="28"/>
      <c r="N22" s="35"/>
      <c r="O22" s="28"/>
      <c r="P22" s="27"/>
    </row>
    <row r="23" spans="2:16" x14ac:dyDescent="0.25">
      <c r="B23" s="24"/>
      <c r="C23" s="66" t="s">
        <v>18</v>
      </c>
      <c r="D23" s="66"/>
      <c r="E23" s="43">
        <v>1</v>
      </c>
      <c r="F23" s="39">
        <v>0</v>
      </c>
      <c r="G23" s="28">
        <f t="shared" si="0"/>
        <v>0</v>
      </c>
      <c r="H23" s="39">
        <v>0</v>
      </c>
      <c r="I23" s="28">
        <f t="shared" si="3"/>
        <v>0</v>
      </c>
      <c r="K23" s="34"/>
      <c r="L23" s="34"/>
      <c r="M23" s="28"/>
      <c r="N23" s="35"/>
      <c r="O23" s="28"/>
      <c r="P23" s="27"/>
    </row>
    <row r="24" spans="2:16" x14ac:dyDescent="0.25">
      <c r="B24" s="24"/>
      <c r="C24" s="66" t="s">
        <v>51</v>
      </c>
      <c r="D24" s="66"/>
      <c r="E24" s="43">
        <v>0</v>
      </c>
      <c r="F24" s="39">
        <v>0</v>
      </c>
      <c r="G24" s="28">
        <f t="shared" si="0"/>
        <v>0</v>
      </c>
      <c r="H24" s="39">
        <v>0</v>
      </c>
      <c r="I24" s="28">
        <f t="shared" si="3"/>
        <v>0</v>
      </c>
      <c r="K24" s="34"/>
      <c r="L24" s="34"/>
      <c r="M24" s="28"/>
      <c r="N24" s="35"/>
      <c r="O24" s="28"/>
      <c r="P24" s="27"/>
    </row>
    <row r="25" spans="2:16" x14ac:dyDescent="0.25">
      <c r="B25" s="24"/>
      <c r="C25" s="66" t="s">
        <v>52</v>
      </c>
      <c r="D25" s="66"/>
      <c r="E25" s="43">
        <v>9</v>
      </c>
      <c r="F25" s="39">
        <v>0</v>
      </c>
      <c r="G25" s="28">
        <f t="shared" si="0"/>
        <v>0</v>
      </c>
      <c r="H25" s="39">
        <v>0</v>
      </c>
      <c r="I25" s="28">
        <f t="shared" si="3"/>
        <v>0</v>
      </c>
      <c r="K25" s="34"/>
      <c r="L25" s="34"/>
      <c r="M25" s="28"/>
      <c r="N25" s="35"/>
      <c r="O25" s="28"/>
      <c r="P25" s="27"/>
    </row>
    <row r="26" spans="2:16" x14ac:dyDescent="0.25">
      <c r="B26" s="24"/>
      <c r="C26" s="66" t="s">
        <v>53</v>
      </c>
      <c r="D26" s="66"/>
      <c r="E26" s="43">
        <f>E24+E25</f>
        <v>9</v>
      </c>
      <c r="F26" s="39">
        <v>0</v>
      </c>
      <c r="G26" s="28">
        <f t="shared" si="0"/>
        <v>0</v>
      </c>
      <c r="H26" s="39">
        <v>0</v>
      </c>
      <c r="I26" s="28">
        <f t="shared" si="3"/>
        <v>0</v>
      </c>
      <c r="K26" s="34"/>
      <c r="L26" s="34"/>
      <c r="M26" s="28"/>
      <c r="N26" s="35"/>
      <c r="O26" s="28"/>
      <c r="P26" s="27"/>
    </row>
    <row r="27" spans="2:16" x14ac:dyDescent="0.25">
      <c r="B27" s="24"/>
      <c r="C27" s="66" t="s">
        <v>16</v>
      </c>
      <c r="D27" s="66"/>
      <c r="E27" s="43">
        <v>1</v>
      </c>
      <c r="F27" s="39">
        <v>0</v>
      </c>
      <c r="G27" s="28">
        <f t="shared" si="0"/>
        <v>0</v>
      </c>
      <c r="H27" s="39">
        <v>0</v>
      </c>
      <c r="I27" s="28">
        <f t="shared" si="3"/>
        <v>0</v>
      </c>
      <c r="K27" s="34"/>
      <c r="L27" s="34"/>
      <c r="M27" s="28"/>
      <c r="N27" s="35"/>
      <c r="O27" s="28"/>
      <c r="P27" s="27"/>
    </row>
    <row r="28" spans="2:16" x14ac:dyDescent="0.25">
      <c r="B28" s="40"/>
      <c r="C28" s="40" t="s">
        <v>2</v>
      </c>
      <c r="D28" s="41"/>
      <c r="E28" s="41"/>
      <c r="F28" s="41"/>
      <c r="G28" s="42">
        <f>SUM(G5:G27)</f>
        <v>0</v>
      </c>
      <c r="H28" s="31"/>
      <c r="I28" s="42">
        <f>SUM(I5:I27)</f>
        <v>0</v>
      </c>
      <c r="K28" s="34"/>
      <c r="L28" s="28"/>
      <c r="M28" s="28"/>
      <c r="N28" s="28"/>
      <c r="O28" s="28"/>
    </row>
    <row r="29" spans="2:16" x14ac:dyDescent="0.25">
      <c r="C29" s="20"/>
      <c r="F29" s="13"/>
      <c r="G29" s="13"/>
      <c r="H29" s="13"/>
      <c r="I29" s="22"/>
      <c r="K29" s="32"/>
      <c r="L29" s="32"/>
      <c r="M29" s="32"/>
      <c r="N29" s="32"/>
      <c r="O29" s="32"/>
      <c r="P29" s="29"/>
    </row>
    <row r="30" spans="2:16" x14ac:dyDescent="0.25">
      <c r="C30" s="20"/>
      <c r="F30" s="13"/>
      <c r="G30" s="13"/>
      <c r="H30" s="13"/>
      <c r="I30" s="22"/>
      <c r="K30" s="32"/>
      <c r="L30" s="32"/>
      <c r="M30" s="32"/>
      <c r="N30" s="32"/>
      <c r="O30" s="32"/>
    </row>
    <row r="31" spans="2:16" x14ac:dyDescent="0.25">
      <c r="B31" s="25"/>
      <c r="C31" s="8"/>
      <c r="F31" s="7" t="s">
        <v>3</v>
      </c>
      <c r="K31" s="32"/>
      <c r="L31" s="32"/>
      <c r="M31" s="32"/>
      <c r="N31" s="32"/>
      <c r="O31" s="32"/>
    </row>
    <row r="32" spans="2:16" x14ac:dyDescent="0.25">
      <c r="B32" s="15"/>
      <c r="C32" s="8"/>
      <c r="F32" s="9" t="s">
        <v>4</v>
      </c>
      <c r="G32" s="10"/>
      <c r="H32" s="10"/>
      <c r="I32" s="11">
        <f>I28+G28</f>
        <v>0</v>
      </c>
      <c r="K32" s="32"/>
      <c r="L32" s="28"/>
      <c r="M32" s="32"/>
      <c r="N32" s="35"/>
      <c r="O32" s="22"/>
    </row>
    <row r="33" spans="2:15" x14ac:dyDescent="0.25">
      <c r="B33" s="19"/>
      <c r="C33" s="8"/>
      <c r="F33" s="12" t="s">
        <v>5</v>
      </c>
      <c r="G33" s="13"/>
      <c r="H33" s="13"/>
      <c r="I33" s="14">
        <f>I32*0.21</f>
        <v>0</v>
      </c>
      <c r="K33" s="32"/>
      <c r="L33" s="32"/>
      <c r="M33" s="32"/>
      <c r="N33" s="32"/>
      <c r="O33" s="32"/>
    </row>
    <row r="34" spans="2:15" x14ac:dyDescent="0.25">
      <c r="C34" s="8"/>
      <c r="F34" s="16" t="s">
        <v>6</v>
      </c>
      <c r="G34" s="17"/>
      <c r="H34" s="17"/>
      <c r="I34" s="18">
        <f>I32+I33</f>
        <v>0</v>
      </c>
      <c r="K34" s="32"/>
      <c r="L34" s="32"/>
      <c r="M34" s="32"/>
      <c r="N34" s="32"/>
      <c r="O34" s="32"/>
    </row>
    <row r="35" spans="2:15" x14ac:dyDescent="0.25">
      <c r="C35" s="20"/>
      <c r="F35" s="21"/>
      <c r="G35" s="1"/>
      <c r="H35" s="1"/>
      <c r="I35" s="1"/>
      <c r="K35" s="32"/>
      <c r="L35" s="32"/>
      <c r="M35" s="32"/>
      <c r="N35" s="32"/>
      <c r="O35" s="32"/>
    </row>
    <row r="36" spans="2:15" x14ac:dyDescent="0.25">
      <c r="C36" s="20"/>
      <c r="D36" s="30"/>
      <c r="E36" s="30"/>
      <c r="F36" s="13"/>
      <c r="G36" s="13"/>
      <c r="H36" s="13"/>
      <c r="I36" s="22"/>
    </row>
    <row r="37" spans="2:15" x14ac:dyDescent="0.25">
      <c r="C37" s="20"/>
      <c r="F37" s="13"/>
      <c r="G37" s="13"/>
      <c r="H37" s="13"/>
      <c r="I37" s="22"/>
    </row>
    <row r="38" spans="2:15" x14ac:dyDescent="0.25">
      <c r="C38" s="20"/>
      <c r="D38" s="29"/>
      <c r="E38" s="29"/>
      <c r="F38" s="13"/>
      <c r="G38" s="13"/>
      <c r="H38" s="13"/>
      <c r="I38" s="22"/>
    </row>
    <row r="39" spans="2:15" x14ac:dyDescent="0.25">
      <c r="D39" s="29"/>
      <c r="E39" s="29"/>
      <c r="F39" s="1"/>
      <c r="G39" s="1"/>
      <c r="H39" s="1"/>
      <c r="I39" s="1"/>
    </row>
    <row r="40" spans="2:15" x14ac:dyDescent="0.25">
      <c r="D40" s="29"/>
      <c r="E40" s="29"/>
    </row>
    <row r="41" spans="2:15" x14ac:dyDescent="0.25">
      <c r="D41" s="29"/>
      <c r="E41" s="29"/>
    </row>
  </sheetData>
  <mergeCells count="20">
    <mergeCell ref="C13:D13"/>
    <mergeCell ref="C19:D19"/>
    <mergeCell ref="C23:D23"/>
    <mergeCell ref="C27:D27"/>
    <mergeCell ref="C14:D14"/>
    <mergeCell ref="C15:D15"/>
    <mergeCell ref="C17:D17"/>
    <mergeCell ref="C18:D18"/>
    <mergeCell ref="C24:D24"/>
    <mergeCell ref="C25:D25"/>
    <mergeCell ref="C26:D26"/>
    <mergeCell ref="C22:D22"/>
    <mergeCell ref="C21:D21"/>
    <mergeCell ref="C6:D6"/>
    <mergeCell ref="C10:D10"/>
    <mergeCell ref="C11:D11"/>
    <mergeCell ref="C12:D12"/>
    <mergeCell ref="C9:D9"/>
    <mergeCell ref="C7:D7"/>
    <mergeCell ref="C8:D8"/>
  </mergeCells>
  <pageMargins left="0.51181102362204722" right="0.5118110236220472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Celková nabídková cena</vt:lpstr>
      <vt:lpstr>A-1.NP</vt:lpstr>
      <vt:lpstr>A-2.NP</vt:lpstr>
      <vt:lpstr>A-3.NP</vt:lpstr>
      <vt:lpstr>B-1.NP</vt:lpstr>
      <vt:lpstr>B-2.NP</vt:lpstr>
      <vt:lpstr>B-2.NP-OKB</vt:lpstr>
      <vt:lpstr>B-3.NP</vt:lpstr>
      <vt:lpstr>B-4.NP-primární</vt:lpstr>
      <vt:lpstr>B-5.NP-sekundární</vt:lpstr>
      <vt:lpstr>B-6.NP</vt:lpstr>
      <vt:lpstr>B-7.NP</vt:lpstr>
      <vt:lpstr>B-8.NP</vt:lpstr>
      <vt:lpstr>B-9.NP</vt:lpstr>
      <vt:lpstr>C-1.NP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Hriško</dc:creator>
  <cp:lastModifiedBy>Lenka Došlá</cp:lastModifiedBy>
  <cp:lastPrinted>2016-01-25T22:42:20Z</cp:lastPrinted>
  <dcterms:created xsi:type="dcterms:W3CDTF">2015-03-30T20:18:21Z</dcterms:created>
  <dcterms:modified xsi:type="dcterms:W3CDTF">2020-02-20T10:47:22Z</dcterms:modified>
</cp:coreProperties>
</file>