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2050" windowHeight="11115"/>
  </bookViews>
  <sheets>
    <sheet name="REKAP" sheetId="1" r:id="rId1"/>
    <sheet name="STANDARTY" sheetId="3" r:id="rId2"/>
    <sheet name="1" sheetId="2" r:id="rId3"/>
    <sheet name="2" sheetId="4" r:id="rId4"/>
  </sheets>
  <definedNames>
    <definedName name="_xlnm.Print_Area" localSheetId="0">REKAP!$A$1:$H$34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4"/>
  <c r="G10"/>
  <c r="I9"/>
  <c r="G9"/>
  <c r="I8"/>
  <c r="G8"/>
  <c r="I7"/>
  <c r="G7"/>
  <c r="I6"/>
  <c r="G6"/>
  <c r="I10" i="2"/>
  <c r="G10"/>
  <c r="I9"/>
  <c r="G9"/>
  <c r="I8"/>
  <c r="G8"/>
  <c r="I7"/>
  <c r="G7"/>
  <c r="I6"/>
  <c r="G6"/>
  <c r="B15" i="1" l="1"/>
  <c r="G13" i="4" l="1"/>
  <c r="F15" i="1" s="1"/>
  <c r="I13" i="4"/>
  <c r="G15" i="1" s="1"/>
  <c r="B14"/>
  <c r="C9" i="3"/>
  <c r="C8"/>
  <c r="C7"/>
  <c r="C6"/>
  <c r="C5"/>
  <c r="C4"/>
  <c r="C3"/>
  <c r="G13" i="2" l="1"/>
  <c r="F14" i="1" s="1"/>
  <c r="I13" i="2"/>
  <c r="G14" i="1" s="1"/>
  <c r="G19" s="1"/>
  <c r="G30" s="1"/>
  <c r="F19" l="1"/>
  <c r="F30" l="1"/>
  <c r="F32" s="1"/>
</calcChain>
</file>

<file path=xl/sharedStrings.xml><?xml version="1.0" encoding="utf-8"?>
<sst xmlns="http://schemas.openxmlformats.org/spreadsheetml/2006/main" count="142" uniqueCount="91">
  <si>
    <t xml:space="preserve">  Stavba:</t>
  </si>
  <si>
    <t xml:space="preserve">  Investor:</t>
  </si>
  <si>
    <t xml:space="preserve">  Místo stavby:</t>
  </si>
  <si>
    <t xml:space="preserve">  Část:</t>
  </si>
  <si>
    <t xml:space="preserve">  Číslo zakázky:</t>
  </si>
  <si>
    <t xml:space="preserve">  Číslo dokumentu:</t>
  </si>
  <si>
    <t xml:space="preserve">  Datum:</t>
  </si>
  <si>
    <t xml:space="preserve">   REKAPITULACE DODÁVEK A MONTÁŽNÍCH PRACÍ</t>
  </si>
  <si>
    <t>Poz</t>
  </si>
  <si>
    <t xml:space="preserve"> Název-popis zařízení</t>
  </si>
  <si>
    <t>Měrná           jednotka</t>
  </si>
  <si>
    <t>Počet</t>
  </si>
  <si>
    <t>Cena [Kč]</t>
  </si>
  <si>
    <t>Dodávka [Kč]</t>
  </si>
  <si>
    <t>Montáž [Kč]</t>
  </si>
  <si>
    <t>kpl</t>
  </si>
  <si>
    <t>Přesun hmot</t>
  </si>
  <si>
    <t>Komplexní vyzkoušení zařízení, oživení a vyregulování zařízení</t>
  </si>
  <si>
    <t>Vypracování protokolu o proměření a vyregulování</t>
  </si>
  <si>
    <t>Zaškolení obsluhy</t>
  </si>
  <si>
    <t>Zpracování dodavatelské dokumentace</t>
  </si>
  <si>
    <t>Projekt skutečného provedení</t>
  </si>
  <si>
    <t xml:space="preserve"> MEZISOUČET</t>
  </si>
  <si>
    <r>
      <t xml:space="preserve">SPECIFIKACE PRACÍ A DODÁVEK VZDUCHOTECHNICKÝCH ZAŘÍZENÍ - ROZPOČET                                                                                                                                                                     </t>
    </r>
    <r>
      <rPr>
        <sz val="11"/>
        <rFont val="Arial Narrow"/>
        <family val="2"/>
        <charset val="238"/>
      </rPr>
      <t xml:space="preserve"> STANDARDY PRO VYPRACOVÁNÍ CENOVÉ NABÍDKY</t>
    </r>
  </si>
  <si>
    <t>POZNÁMKY:</t>
  </si>
  <si>
    <t>a) veškeré položky na dopravu, pomocný těsnící, spojovací a uchytávací materiál atd… jsou zahrnuty v jednotlivých cenách</t>
  </si>
  <si>
    <t>b) veškeré položky na montáž, manipulaci s materiálem, přesuny do výšek, atd… jsou zahrnuty v ceně montáže</t>
  </si>
  <si>
    <t>c) součástí prací jsou veškeré zkoušky, potřebná měření, inspekce, uvedení zařízení do provozu, zaškolení obsluhy a revize</t>
  </si>
  <si>
    <t>d) součástí dodávky je zpracování veškeré dílenské dokumentace, provozních předpisů, manuálů a předání podkladů pro projekt skutečného provedení</t>
  </si>
  <si>
    <t xml:space="preserve">UPOZORNĚNÍ:  </t>
  </si>
  <si>
    <t>1) Podmínky pro zpracování nabídky jsou pro zhotovitele závazné, jak při zpracování nabídky, tak i v průběhu realizace díla. Na pozdější nároky, vyplývající z nerespektování těchto podmínek, nebude brán zřetel.Zpracování a předání nabídky je pro objednatele bezplatné a nezávazné, i když jejím zpracováním vzniknou nabízejícímu zvláštní výlohy, například vypracováním plánů, propočtů atd. Platí to také pro vzorky a zkoušky materiálu, které by byly s nabídkou předloženy.</t>
  </si>
  <si>
    <t>2) Objednatel má vždy právo projekt změnit, rozšířit nebo omezit. Proto se mohou výběrového řízení na zhotovitele díla zúčastnit pouze ti z nabízejících, kteří jsou s to vyhovět nárokům z toho plynoucím a budou moci pružným disponováním dostatečnými personálními a mechanickými zdroji dílo včas provést. Změny stanovené objednatelem budou určeny písemně v návrhu dodatku ke smlouvě o dílo.</t>
  </si>
  <si>
    <t>3) Zhotovitel je povinen podrobně prostudovat předloženou projektovou dokumentaci. Pro stanovení nabídkové ceny za dílo, nebo jeho část, je rozhodující veškerá výkresová dokumentace, výpisy materiálů a technická zpráva. Zhotovitel si musí provést vlastní specifikaci pro stanovení nákladů. Případné rozpory v položkovém soupisu je nutno, jakmile jsou zhotoviteli díla známy, písemně sdělit objednateli. 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</si>
  <si>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4)V popisu položek jsou uvedeny hlavní prvky, které položku charakterizují. V nabídce je však nutno uvažovat se všemi doplňkovými, pomocnými a nezbytnými materiály, jejichž použití vyplývá z příslušných technologických předpisů pro provádění jednotlivých části staveb tak, aby byl zachován požadavek na dokonalou funkci, vzhled, kvalitu, bezpečnost a trvanlivost těchto  jednotlivých položek.</t>
  </si>
  <si>
    <t xml:space="preserve">5)Jednotkové ceny nabídky zahrnují zejména: a) veškeré náklady pro zhotovení bezvadného funkčně způsobilého díla, které je předmětem smlouvy (např. náklady na pomocný těsnící, spojovací a uchytávací materiál atd.);b) veškeré náklady pro zajištění bezpečné práce, ochrany materiálů, součástí a dalších předmětů pro realizaci díla;c) náklady na přípomoce, lešení, přesuny hmot a skládkovné;d) náklady na skladování, dovozné, balení, cla, zpětné odeslání obalů;e) náklady na veškeré údržbářské a opravárenské práce nutné pro zhotovení díla;f) náklady na zhotovení a odstranění vzorků, předepsané zkoušky a atesty podle příslušných předpisů nebo potřebných pro prokázání bezchybné funkce díla; g) náklady na ochranu díla až do přejímky; h) náklady na poskytnutí odborného dozoru, t.j. odpovědného stavbyvedoucího;i) náklady na zhotovení výkresů, výpočtů a dalších výkonů potřebných pro detailní rozpracování projektů předaných objednatelem, které jsou potřebné pro realizaci díla;  j) náklady na úpravu dokumentace - zapracování skutečného provedení prací;k) náklady na zhotovení a demontáž zařízení staveniště a veškerých výkonů sloužících pro zhotovení díla a pro provoz díla uživatelů dále nepotřebných. Jednotkové ceny jsou konečné a neměnné až do přejímky díla. </t>
  </si>
  <si>
    <t>6.Zhotovitel je povinen si před předáním nabídky prohlédnout a přezkoumat staveniště a jeho okolí a obstarat si všechny nezbytné a přístupné informace, které mu umožní zpracovat nabídku úplně a jednoznačně. Objednatel musí přitom mezi jiným podrobně informovat o možnostech dopravy a přístupových cest, o možnostech spojení, o obstarávání ubytování a stravování personálu, obstarávání a skladování materiálu a zjištěná rizika ve své nabídce dostatečně zohlednit. Před předáním nabídky si zhotovitel může vyžádat konzultace u odboru  objednatele. Pozdější požadavky plynoucí z omylu či z neznalosti poměrů staveniště jsou vyloučeny.</t>
  </si>
  <si>
    <t>7) Jestliže se zdají být rozdílná pojetí ohledně druhu provedení při vypracování nabídky možná, je třeba před předáním nabídky vyžádat vyjasnění s odborem investora. Nabízený způsob provedení je třeba podrobně popsat.</t>
  </si>
  <si>
    <t>8)Zhotovitel prohlašuje, že všechny podmínky výběrového řízení ve všech jejich částech a přílohách zcela přečetl, přezkoumal a pochopil, a že je uznává bez omezení, že pro něho jsou požadované výkony jasné a nerozporné, a že na základě své zkušenosti, technického vybavení a disponibilního personálu je schopen realizovat smluvní výkony bez závad, kompletně, s funkční spolehlivostí, pohotově k použití, resp. provozuschopně podle uznávaných pravidel stavební techniky v daných lhůtách a termínech.</t>
  </si>
  <si>
    <t>9)Záruční lhůta činí zásadně nejméně 5 (pět) let.</t>
  </si>
  <si>
    <t>10)Veškerý prořez a překrytí materiálů je obsažen v jednotkových cenách.</t>
  </si>
  <si>
    <t>11)Zhotovitel díla musí své výkony chránit před znečištěním a poškozením až do přejímky.</t>
  </si>
  <si>
    <t>12)Kdyby zhotovitel předpokládal ve své nabídce zadání části výkon dalšímu zhotoviteli, musí v nabídce uvést, které dílčí výkony chce dalšímu zhotoviteli předat.</t>
  </si>
  <si>
    <t>13)Existuje striktní zákaz používání látek poškozujících lakové vrstvy (způsobujících prohlubně), zejména silikonů a polytetrafluorénů. Tyto látky nesmí být ani ve stavebních materiálech, pomocných stavebních materiálech, ve stavebních dílcích, pracovních prostředcích a v nářadí, ani v oděvu nebo na těle personálu, která je na staveništi, ani na něm lpět. Personál staveniště je třeba v pravidelných časových odstupech o tomto zákazu poučit. Poučení je nutno zaprotokolovat, vždy jednu kopii je třeba předat objednateli k založení.</t>
  </si>
  <si>
    <t>14)Zvláštní návrh realizace díla představuje variantu dle zhotovitele. Jako takový bude předložen separátně. Zvláštní variantní návrh provedení díla musí obsahovat tyto doplňkové části k nabídce:a) Popis, statický výpočet a konstrukční výkresy, z nichž jsou rozpoznatelné všechny jednotlivosti zvláštního návrhu, a to v úplnosti, jednoznačně a s možností přezkoušení, b) Úplné a k přezkoušení způsobilé zjištění o všech konstrukčních částech.</t>
  </si>
  <si>
    <t>15)Přeprojektováním, které bude nutné pro zvláštní (variantní) návrhy, nesmí být zpožděn začátek stavby a termín dohotovení.</t>
  </si>
  <si>
    <t>16)Rozpory v položkovém soupisu samy o sobě nebo v prováděcích podkladech k tomu příslušejících, je nutno, jakmile jsou zhotoviteli díla známy, písemně sdělit objednateli.</t>
  </si>
  <si>
    <t>17)Jestliže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</si>
  <si>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18)Smluvní platební podmínky budou sjednány při jednáních ve smlouvě.</t>
  </si>
  <si>
    <t>P.Č.</t>
  </si>
  <si>
    <t>POZICE</t>
  </si>
  <si>
    <t>NÁZEV - POPIS ZAŘÍZENÍ</t>
  </si>
  <si>
    <t>M.J.</t>
  </si>
  <si>
    <t>POČET</t>
  </si>
  <si>
    <t>DODÁVKA - CENA [Kč]</t>
  </si>
  <si>
    <t>MONTÁŽ - CENA [Kč]</t>
  </si>
  <si>
    <t>POZNÁMKA</t>
  </si>
  <si>
    <t>JEDNOTKA</t>
  </si>
  <si>
    <t>CELKEM</t>
  </si>
  <si>
    <t>1</t>
  </si>
  <si>
    <t>2</t>
  </si>
  <si>
    <t>-</t>
  </si>
  <si>
    <t>ks</t>
  </si>
  <si>
    <t>bm</t>
  </si>
  <si>
    <t>Montážní, spojovací a kotvící materiál</t>
  </si>
  <si>
    <t>kg</t>
  </si>
  <si>
    <t>ZAŘÍZENÍ Č.1 CELKEM</t>
  </si>
  <si>
    <t>Nemocnice ve Frýdku-Místku, p.o., E.Krásnohorské 321, 73801 Frýdek-Místek</t>
  </si>
  <si>
    <t>ZAŘÍZENÍ Č.2 CELKEM</t>
  </si>
  <si>
    <t>STAVEBNÍ ÚPRAVY NEUROLOGICKÉHO AMBULANTNÍHO TRAKTU</t>
  </si>
  <si>
    <t>Areál nemocnice ve Frýdku-Místku, E.Krásnohorské 321, 73801 F.-Místek - budova B</t>
  </si>
  <si>
    <t>D.1.4. TECHNIKA PROSTŘEDÍ STAVEB - CHLAZENÍ</t>
  </si>
  <si>
    <t>D.1.4 - 503.1</t>
  </si>
  <si>
    <t>02/2020</t>
  </si>
  <si>
    <t>EX1</t>
  </si>
  <si>
    <t>MULTISPLITOVÁ VENKOVNÍ KLIMATIZAČNÍ JEDNOTKA osazena na fasádu na balkónu ve 2.np pod stropem na vhodné konzoly - energetická třída chl.A++/top.A+; výkon chlazení min.10,5 kW; výkon topení min.12,0 kW; možnost připojení 2–4 vnitřních jednotek; DC Inverter technologie; funkce autorestartu ; vyhřívání kompresoru a šasí jednotky; nastavení řídicí/podřízené int.jednotky; automatické odmrazování; kontrolní režim při spouštění systému; nastavitelný teplotní rozsah 16–30° C - maximální délka potrubí na jednu vnitřní jednotku min.25m - maximální celková délka potrubí min.75m</t>
  </si>
  <si>
    <t>VNITŘNÍ NÁSTĚNNÁ KLIMATIZAČNÍ JEDNOTKA pod stropem; - energetická třída A++/A+; výkon chlazení min.2,7kW; (výkon topení 2,8kW); odvod kondenzátu na obě strany; pohyb lamel vodorovně i svisle; automatický restart; skrytý displej; chladivo R32; Wifi modul ve standardní výbavě; filtr s katechinem a filtr s aktivním uhlím; cold plasma generátor; dálkový ovladač</t>
  </si>
  <si>
    <t>IN 1.1-4</t>
  </si>
  <si>
    <t>předizolované Cu potrubí 6/12 pro klimatizace vč. el.propojovacího kabelu, vedeno pod stropem nad podhledem vč.upevňovacích konzol a monzážního materiálu, dimenzi upravit dle pokynů výrobce</t>
  </si>
  <si>
    <t>Doplnění chladiva R32</t>
  </si>
  <si>
    <t>umístění na balkónu pod stropem</t>
  </si>
  <si>
    <t>v m.č.238,245,246,249</t>
  </si>
  <si>
    <t>EX2</t>
  </si>
  <si>
    <t>IN 2.1-4</t>
  </si>
  <si>
    <t>ZAŘÍZENÍ Č.1 – CHLAZENÍ m.č.238, 245, 246, 249</t>
  </si>
  <si>
    <t>ZAŘÍZENÍ Č.2 – CHLAZENÍ m.č.250, 251, 257, 258</t>
  </si>
  <si>
    <t>v m.č.250,251,257,258</t>
  </si>
  <si>
    <t>Doprava - z dodávky zařízení</t>
  </si>
  <si>
    <t>Stavební výpomoce (prostupy konstrukcemi pro potrubí, zapravení prostupů, kotvení a osazení jednotek a zapravení)</t>
  </si>
  <si>
    <t>SPECIFIKACE NEOBSAHUJE:  SILOVÉ NAPÁJENÍ ELEKTRO, JIŠTĚNÍ, REVIZE, ODVOD KONDENZÁTU OD ZAŘÍZENÍ</t>
  </si>
  <si>
    <t>CHLAZENÍ CELKEM (BEZ DPH)</t>
  </si>
  <si>
    <t xml:space="preserve">SPECIFIKACE PRACÍ A DODÁVEK CHLAZENÍ - SOUPIS PRACÍ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</si>
</sst>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\ &quot;Kč&quot;"/>
  </numFmts>
  <fonts count="15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0"/>
      <name val="Arial CE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</font>
    <font>
      <b/>
      <sz val="11"/>
      <name val="Arial CE"/>
      <family val="2"/>
      <charset val="238"/>
    </font>
    <font>
      <sz val="8"/>
      <name val="Arial Narrow"/>
      <family val="2"/>
    </font>
    <font>
      <sz val="11"/>
      <name val="Arial Narrow"/>
      <family val="2"/>
      <charset val="238"/>
    </font>
    <font>
      <sz val="10"/>
      <name val="Arial Narrow"/>
      <family val="2"/>
    </font>
    <font>
      <b/>
      <sz val="10"/>
      <name val="Arial"/>
      <family val="2"/>
      <charset val="238"/>
    </font>
    <font>
      <sz val="10"/>
      <color indexed="8"/>
      <name val="Arial Narrow"/>
      <family val="2"/>
    </font>
    <font>
      <sz val="10"/>
      <name val="Arial"/>
      <family val="2"/>
      <charset val="238"/>
    </font>
    <font>
      <i/>
      <sz val="9"/>
      <name val="Arial Narrow"/>
      <family val="2"/>
    </font>
    <font>
      <sz val="10"/>
      <color theme="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4" fillId="4" borderId="3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7" fillId="5" borderId="2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vertical="center"/>
    </xf>
    <xf numFmtId="0" fontId="4" fillId="4" borderId="2" xfId="0" applyNumberFormat="1" applyFont="1" applyFill="1" applyBorder="1" applyAlignment="1">
      <alignment horizontal="center" vertical="center"/>
    </xf>
    <xf numFmtId="3" fontId="4" fillId="4" borderId="2" xfId="0" applyNumberFormat="1" applyFont="1" applyFill="1" applyBorder="1" applyAlignment="1">
      <alignment horizontal="center" vertical="center"/>
    </xf>
    <xf numFmtId="3" fontId="3" fillId="4" borderId="22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 wrapText="1"/>
    </xf>
    <xf numFmtId="1" fontId="4" fillId="0" borderId="22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0" fontId="14" fillId="0" borderId="22" xfId="0" applyFont="1" applyBorder="1" applyAlignment="1">
      <alignment vertical="center" wrapText="1"/>
    </xf>
    <xf numFmtId="0" fontId="4" fillId="0" borderId="22" xfId="0" applyNumberFormat="1" applyFont="1" applyFill="1" applyBorder="1" applyAlignment="1">
      <alignment horizontal="center" vertical="center"/>
    </xf>
    <xf numFmtId="3" fontId="4" fillId="0" borderId="22" xfId="0" applyNumberFormat="1" applyFont="1" applyFill="1" applyBorder="1" applyAlignment="1">
      <alignment horizontal="center" vertical="center"/>
    </xf>
    <xf numFmtId="49" fontId="13" fillId="0" borderId="22" xfId="0" applyNumberFormat="1" applyFont="1" applyFill="1" applyBorder="1" applyAlignment="1">
      <alignment horizontal="center" vertical="center"/>
    </xf>
    <xf numFmtId="0" fontId="14" fillId="0" borderId="22" xfId="0" applyFont="1" applyBorder="1" applyAlignment="1">
      <alignment wrapText="1"/>
    </xf>
    <xf numFmtId="49" fontId="4" fillId="0" borderId="22" xfId="0" applyNumberFormat="1" applyFont="1" applyFill="1" applyBorder="1" applyAlignment="1">
      <alignment horizontal="justify" vertical="center" wrapText="1"/>
    </xf>
    <xf numFmtId="49" fontId="5" fillId="0" borderId="22" xfId="0" applyNumberFormat="1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vertical="center"/>
    </xf>
    <xf numFmtId="3" fontId="4" fillId="0" borderId="22" xfId="0" applyNumberFormat="1" applyFont="1" applyFill="1" applyBorder="1" applyAlignment="1">
      <alignment horizontal="left" vertical="center"/>
    </xf>
    <xf numFmtId="3" fontId="4" fillId="7" borderId="22" xfId="0" applyNumberFormat="1" applyFont="1" applyFill="1" applyBorder="1" applyAlignment="1">
      <alignment horizontal="center" vertical="center"/>
    </xf>
    <xf numFmtId="0" fontId="4" fillId="3" borderId="22" xfId="0" applyNumberFormat="1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3" fontId="4" fillId="3" borderId="22" xfId="0" applyNumberFormat="1" applyFont="1" applyFill="1" applyBorder="1" applyAlignment="1">
      <alignment horizontal="center" vertical="center"/>
    </xf>
    <xf numFmtId="0" fontId="4" fillId="3" borderId="22" xfId="0" applyNumberFormat="1" applyFont="1" applyFill="1" applyBorder="1" applyAlignment="1">
      <alignment horizontal="left" vertical="center" indent="1"/>
    </xf>
    <xf numFmtId="0" fontId="3" fillId="5" borderId="22" xfId="0" applyFont="1" applyFill="1" applyBorder="1" applyAlignment="1">
      <alignment vertical="center"/>
    </xf>
    <xf numFmtId="0" fontId="3" fillId="5" borderId="22" xfId="0" applyFont="1" applyFill="1" applyBorder="1" applyAlignment="1">
      <alignment horizontal="left" vertical="center"/>
    </xf>
    <xf numFmtId="164" fontId="3" fillId="5" borderId="22" xfId="0" applyNumberFormat="1" applyFont="1" applyFill="1" applyBorder="1" applyAlignment="1">
      <alignment horizontal="right" vertical="center"/>
    </xf>
    <xf numFmtId="164" fontId="3" fillId="5" borderId="22" xfId="0" applyNumberFormat="1" applyFont="1" applyFill="1" applyBorder="1" applyAlignment="1">
      <alignment horizontal="center" vertical="center"/>
    </xf>
    <xf numFmtId="3" fontId="4" fillId="3" borderId="22" xfId="0" applyNumberFormat="1" applyFont="1" applyFill="1" applyBorder="1" applyAlignment="1">
      <alignment horizontal="right" vertical="center"/>
    </xf>
    <xf numFmtId="0" fontId="3" fillId="5" borderId="22" xfId="0" applyFont="1" applyFill="1" applyBorder="1" applyAlignment="1">
      <alignment horizontal="left" vertical="center"/>
    </xf>
    <xf numFmtId="0" fontId="4" fillId="3" borderId="22" xfId="0" applyFont="1" applyFill="1" applyBorder="1" applyAlignment="1">
      <alignment vertical="center"/>
    </xf>
    <xf numFmtId="164" fontId="6" fillId="4" borderId="1" xfId="0" applyNumberFormat="1" applyFont="1" applyFill="1" applyBorder="1" applyAlignment="1">
      <alignment horizontal="center" vertical="center"/>
    </xf>
    <xf numFmtId="164" fontId="6" fillId="4" borderId="3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left" vertical="center" wrapText="1" indent="1"/>
    </xf>
    <xf numFmtId="0" fontId="2" fillId="0" borderId="22" xfId="0" applyFont="1" applyBorder="1" applyAlignment="1">
      <alignment horizontal="left" indent="1"/>
    </xf>
    <xf numFmtId="0" fontId="3" fillId="5" borderId="22" xfId="0" applyFont="1" applyFill="1" applyBorder="1" applyAlignment="1">
      <alignment horizontal="left" vertical="center" indent="1"/>
    </xf>
    <xf numFmtId="0" fontId="4" fillId="3" borderId="22" xfId="0" applyFont="1" applyFill="1" applyBorder="1" applyAlignment="1">
      <alignment horizontal="left" vertical="center" indent="1"/>
    </xf>
    <xf numFmtId="0" fontId="4" fillId="3" borderId="22" xfId="0" applyFont="1" applyFill="1" applyBorder="1" applyAlignment="1">
      <alignment horizontal="left" vertical="center" wrapText="1" indent="1"/>
    </xf>
    <xf numFmtId="0" fontId="0" fillId="0" borderId="22" xfId="0" applyBorder="1"/>
    <xf numFmtId="0" fontId="4" fillId="3" borderId="22" xfId="0" applyNumberFormat="1" applyFont="1" applyFill="1" applyBorder="1" applyAlignment="1">
      <alignment horizontal="left" vertical="center" indent="1"/>
    </xf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 wrapText="1" indent="1"/>
    </xf>
    <xf numFmtId="0" fontId="4" fillId="3" borderId="7" xfId="0" applyFont="1" applyFill="1" applyBorder="1" applyAlignment="1">
      <alignment horizontal="left" vertical="center" wrapText="1" indent="1"/>
    </xf>
    <xf numFmtId="0" fontId="4" fillId="3" borderId="8" xfId="0" applyFont="1" applyFill="1" applyBorder="1" applyAlignment="1">
      <alignment horizontal="left" vertical="center" wrapText="1" indent="1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49" fontId="4" fillId="3" borderId="13" xfId="0" applyNumberFormat="1" applyFont="1" applyFill="1" applyBorder="1" applyAlignment="1">
      <alignment horizontal="left" vertical="center" indent="1"/>
    </xf>
    <xf numFmtId="49" fontId="4" fillId="3" borderId="14" xfId="0" applyNumberFormat="1" applyFont="1" applyFill="1" applyBorder="1" applyAlignment="1">
      <alignment horizontal="left" vertical="center" indent="1"/>
    </xf>
    <xf numFmtId="49" fontId="4" fillId="3" borderId="15" xfId="0" applyNumberFormat="1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4" fillId="4" borderId="20" xfId="0" applyFont="1" applyFill="1" applyBorder="1" applyAlignment="1">
      <alignment horizontal="left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 indent="1"/>
    </xf>
    <xf numFmtId="0" fontId="0" fillId="0" borderId="14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11" fillId="0" borderId="9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11" fillId="0" borderId="8" xfId="0" applyFont="1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0" fillId="0" borderId="8" xfId="0" applyBorder="1" applyAlignment="1">
      <alignment horizontal="left" vertical="center" wrapText="1" inden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10" fillId="0" borderId="8" xfId="0" applyFont="1" applyBorder="1" applyAlignment="1">
      <alignment horizontal="left" vertical="center" wrapText="1" indent="1"/>
    </xf>
    <xf numFmtId="0" fontId="10" fillId="0" borderId="4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left" vertical="center" wrapText="1" indent="1"/>
    </xf>
    <xf numFmtId="0" fontId="10" fillId="0" borderId="24" xfId="0" applyFont="1" applyBorder="1" applyAlignment="1">
      <alignment horizontal="left" vertical="center" wrapText="1" indent="1"/>
    </xf>
    <xf numFmtId="0" fontId="9" fillId="3" borderId="6" xfId="0" applyFont="1" applyFill="1" applyBorder="1" applyAlignment="1">
      <alignment horizontal="left" vertical="center" wrapText="1" indent="1"/>
    </xf>
    <xf numFmtId="0" fontId="9" fillId="3" borderId="7" xfId="0" applyFont="1" applyFill="1" applyBorder="1" applyAlignment="1">
      <alignment horizontal="left" vertical="center" wrapText="1" indent="1"/>
    </xf>
    <xf numFmtId="0" fontId="9" fillId="3" borderId="8" xfId="0" applyFont="1" applyFill="1" applyBorder="1" applyAlignment="1">
      <alignment horizontal="left" vertical="center" wrapText="1" indent="1"/>
    </xf>
    <xf numFmtId="0" fontId="0" fillId="0" borderId="2" xfId="0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horizontal="left" vertical="center" indent="1"/>
    </xf>
    <xf numFmtId="0" fontId="7" fillId="5" borderId="19" xfId="0" applyFont="1" applyFill="1" applyBorder="1" applyAlignment="1">
      <alignment horizontal="left" vertical="center" inden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showGridLines="0" tabSelected="1" workbookViewId="0">
      <selection activeCell="B14" sqref="B14:C14"/>
    </sheetView>
  </sheetViews>
  <sheetFormatPr defaultRowHeight="15"/>
  <cols>
    <col min="1" max="1" width="6.28515625" customWidth="1"/>
    <col min="2" max="2" width="16.85546875" customWidth="1"/>
    <col min="3" max="3" width="58.5703125" customWidth="1"/>
    <col min="4" max="5" width="8.5703125" customWidth="1"/>
    <col min="6" max="6" width="13.140625" customWidth="1"/>
    <col min="7" max="7" width="12.85546875" customWidth="1"/>
    <col min="8" max="8" width="1.42578125" customWidth="1"/>
  </cols>
  <sheetData>
    <row r="1" spans="1:7" ht="52.5" customHeight="1">
      <c r="A1" s="83" t="s">
        <v>90</v>
      </c>
      <c r="B1" s="84"/>
      <c r="C1" s="84"/>
      <c r="D1" s="84"/>
      <c r="E1" s="84"/>
      <c r="F1" s="84"/>
      <c r="G1" s="85"/>
    </row>
    <row r="2" spans="1:7">
      <c r="A2" s="47"/>
      <c r="B2" s="47"/>
      <c r="C2" s="47"/>
      <c r="D2" s="47"/>
      <c r="E2" s="47"/>
      <c r="F2" s="47"/>
      <c r="G2" s="47"/>
    </row>
    <row r="3" spans="1:7" ht="19.5" customHeight="1">
      <c r="A3" s="86" t="s">
        <v>0</v>
      </c>
      <c r="B3" s="87"/>
      <c r="C3" s="60" t="s">
        <v>68</v>
      </c>
      <c r="D3" s="61"/>
      <c r="E3" s="61"/>
      <c r="F3" s="61"/>
      <c r="G3" s="62"/>
    </row>
    <row r="4" spans="1:7" ht="19.5" customHeight="1">
      <c r="A4" s="58" t="s">
        <v>1</v>
      </c>
      <c r="B4" s="59"/>
      <c r="C4" s="60" t="s">
        <v>66</v>
      </c>
      <c r="D4" s="61"/>
      <c r="E4" s="61"/>
      <c r="F4" s="61"/>
      <c r="G4" s="62"/>
    </row>
    <row r="5" spans="1:7" ht="19.5" customHeight="1">
      <c r="A5" s="58" t="s">
        <v>2</v>
      </c>
      <c r="B5" s="59"/>
      <c r="C5" s="60" t="s">
        <v>69</v>
      </c>
      <c r="D5" s="61"/>
      <c r="E5" s="61"/>
      <c r="F5" s="61"/>
      <c r="G5" s="62"/>
    </row>
    <row r="6" spans="1:7" ht="19.5" customHeight="1">
      <c r="A6" s="58" t="s">
        <v>3</v>
      </c>
      <c r="B6" s="59"/>
      <c r="C6" s="60" t="s">
        <v>70</v>
      </c>
      <c r="D6" s="61"/>
      <c r="E6" s="61"/>
      <c r="F6" s="61"/>
      <c r="G6" s="62"/>
    </row>
    <row r="7" spans="1:7" ht="19.5" customHeight="1">
      <c r="A7" s="58" t="s">
        <v>4</v>
      </c>
      <c r="B7" s="59"/>
      <c r="C7" s="60" t="s">
        <v>60</v>
      </c>
      <c r="D7" s="61"/>
      <c r="E7" s="61"/>
      <c r="F7" s="61"/>
      <c r="G7" s="62"/>
    </row>
    <row r="8" spans="1:7" ht="19.5" customHeight="1">
      <c r="A8" s="58" t="s">
        <v>5</v>
      </c>
      <c r="B8" s="59"/>
      <c r="C8" s="60" t="s">
        <v>71</v>
      </c>
      <c r="D8" s="61"/>
      <c r="E8" s="61"/>
      <c r="F8" s="61"/>
      <c r="G8" s="62"/>
    </row>
    <row r="9" spans="1:7" ht="19.5" customHeight="1">
      <c r="A9" s="63" t="s">
        <v>6</v>
      </c>
      <c r="B9" s="64"/>
      <c r="C9" s="65" t="s">
        <v>72</v>
      </c>
      <c r="D9" s="66"/>
      <c r="E9" s="66"/>
      <c r="F9" s="66"/>
      <c r="G9" s="67"/>
    </row>
    <row r="10" spans="1:7">
      <c r="A10" s="47"/>
      <c r="B10" s="47"/>
      <c r="C10" s="47"/>
      <c r="D10" s="47"/>
      <c r="E10" s="47"/>
      <c r="F10" s="47"/>
      <c r="G10" s="47"/>
    </row>
    <row r="11" spans="1:7">
      <c r="A11" s="68" t="s">
        <v>7</v>
      </c>
      <c r="B11" s="69"/>
      <c r="C11" s="69"/>
      <c r="D11" s="69"/>
      <c r="E11" s="69"/>
      <c r="F11" s="69"/>
      <c r="G11" s="70"/>
    </row>
    <row r="12" spans="1:7">
      <c r="A12" s="71" t="s">
        <v>8</v>
      </c>
      <c r="B12" s="73" t="s">
        <v>9</v>
      </c>
      <c r="C12" s="74"/>
      <c r="D12" s="77" t="s">
        <v>10</v>
      </c>
      <c r="E12" s="79" t="s">
        <v>11</v>
      </c>
      <c r="F12" s="81" t="s">
        <v>12</v>
      </c>
      <c r="G12" s="82"/>
    </row>
    <row r="13" spans="1:7">
      <c r="A13" s="72"/>
      <c r="B13" s="75"/>
      <c r="C13" s="76"/>
      <c r="D13" s="78"/>
      <c r="E13" s="80"/>
      <c r="F13" s="1" t="s">
        <v>13</v>
      </c>
      <c r="G13" s="2" t="s">
        <v>14</v>
      </c>
    </row>
    <row r="14" spans="1:7" ht="18" customHeight="1">
      <c r="A14" s="34">
        <v>1</v>
      </c>
      <c r="B14" s="57" t="str">
        <f>'1'!C5</f>
        <v>ZAŘÍZENÍ Č.1 – CHLAZENÍ m.č.238, 245, 246, 249</v>
      </c>
      <c r="C14" s="57"/>
      <c r="D14" s="35" t="s">
        <v>15</v>
      </c>
      <c r="E14" s="36">
        <v>1</v>
      </c>
      <c r="F14" s="36">
        <f>'1'!G13</f>
        <v>0</v>
      </c>
      <c r="G14" s="36">
        <f>'1'!I13</f>
        <v>0</v>
      </c>
    </row>
    <row r="15" spans="1:7" ht="18" customHeight="1">
      <c r="A15" s="34">
        <v>2</v>
      </c>
      <c r="B15" s="37" t="str">
        <f>'2'!C5</f>
        <v>ZAŘÍZENÍ Č.2 – CHLAZENÍ m.č.250, 251, 257, 258</v>
      </c>
      <c r="C15" s="37"/>
      <c r="D15" s="35" t="s">
        <v>15</v>
      </c>
      <c r="E15" s="36">
        <v>1</v>
      </c>
      <c r="F15" s="36">
        <f>'2'!G13</f>
        <v>0</v>
      </c>
      <c r="G15" s="36">
        <f>'2'!I13</f>
        <v>0</v>
      </c>
    </row>
    <row r="16" spans="1:7" ht="18" customHeight="1">
      <c r="A16" s="34"/>
      <c r="B16" s="37"/>
      <c r="C16" s="37"/>
      <c r="D16" s="35"/>
      <c r="E16" s="36"/>
      <c r="F16" s="36"/>
      <c r="G16" s="36"/>
    </row>
    <row r="17" spans="1:7" ht="18" customHeight="1">
      <c r="A17" s="34"/>
      <c r="B17" s="37"/>
      <c r="C17" s="37"/>
      <c r="D17" s="35"/>
      <c r="E17" s="36"/>
      <c r="F17" s="36"/>
      <c r="G17" s="36"/>
    </row>
    <row r="18" spans="1:7" ht="18" customHeight="1">
      <c r="A18" s="34"/>
      <c r="B18" s="37"/>
      <c r="C18" s="37"/>
      <c r="D18" s="35"/>
      <c r="E18" s="36"/>
      <c r="F18" s="36"/>
      <c r="G18" s="36"/>
    </row>
    <row r="19" spans="1:7" ht="18" customHeight="1">
      <c r="A19" s="38"/>
      <c r="B19" s="53"/>
      <c r="C19" s="52"/>
      <c r="D19" s="39"/>
      <c r="E19" s="40"/>
      <c r="F19" s="41">
        <f>SUM(F14:F18)</f>
        <v>0</v>
      </c>
      <c r="G19" s="41">
        <f>SUM(G14:G18)</f>
        <v>0</v>
      </c>
    </row>
    <row r="20" spans="1:7" ht="18" customHeight="1">
      <c r="A20" s="34"/>
      <c r="B20" s="44"/>
      <c r="C20" s="44"/>
      <c r="D20" s="35"/>
      <c r="E20" s="36"/>
      <c r="F20" s="42"/>
      <c r="G20" s="42"/>
    </row>
    <row r="21" spans="1:7" ht="18" customHeight="1">
      <c r="A21" s="34">
        <v>3</v>
      </c>
      <c r="B21" s="54" t="s">
        <v>86</v>
      </c>
      <c r="C21" s="54"/>
      <c r="D21" s="35" t="s">
        <v>15</v>
      </c>
      <c r="E21" s="36">
        <v>1</v>
      </c>
      <c r="F21" s="33"/>
      <c r="G21" s="36"/>
    </row>
    <row r="22" spans="1:7" ht="18" customHeight="1">
      <c r="A22" s="34">
        <v>4</v>
      </c>
      <c r="B22" s="54" t="s">
        <v>16</v>
      </c>
      <c r="C22" s="54"/>
      <c r="D22" s="35" t="s">
        <v>15</v>
      </c>
      <c r="E22" s="36">
        <v>1</v>
      </c>
      <c r="F22" s="33"/>
      <c r="G22" s="36"/>
    </row>
    <row r="23" spans="1:7" ht="18" customHeight="1">
      <c r="A23" s="34">
        <v>5</v>
      </c>
      <c r="B23" s="54" t="s">
        <v>17</v>
      </c>
      <c r="C23" s="54"/>
      <c r="D23" s="35" t="s">
        <v>15</v>
      </c>
      <c r="E23" s="36">
        <v>1</v>
      </c>
      <c r="F23" s="33"/>
      <c r="G23" s="36"/>
    </row>
    <row r="24" spans="1:7" ht="18" customHeight="1">
      <c r="A24" s="34">
        <v>6</v>
      </c>
      <c r="B24" s="54" t="s">
        <v>18</v>
      </c>
      <c r="C24" s="54"/>
      <c r="D24" s="35" t="s">
        <v>15</v>
      </c>
      <c r="E24" s="36">
        <v>1</v>
      </c>
      <c r="F24" s="33"/>
      <c r="G24" s="36"/>
    </row>
    <row r="25" spans="1:7" ht="18" customHeight="1">
      <c r="A25" s="34">
        <v>7</v>
      </c>
      <c r="B25" s="54" t="s">
        <v>19</v>
      </c>
      <c r="C25" s="54"/>
      <c r="D25" s="35" t="s">
        <v>15</v>
      </c>
      <c r="E25" s="36">
        <v>1</v>
      </c>
      <c r="F25" s="33"/>
      <c r="G25" s="36"/>
    </row>
    <row r="26" spans="1:7" ht="18" customHeight="1">
      <c r="A26" s="34">
        <v>8</v>
      </c>
      <c r="B26" s="54" t="s">
        <v>20</v>
      </c>
      <c r="C26" s="54"/>
      <c r="D26" s="35" t="s">
        <v>15</v>
      </c>
      <c r="E26" s="36">
        <v>1</v>
      </c>
      <c r="F26" s="33"/>
      <c r="G26" s="36"/>
    </row>
    <row r="27" spans="1:7" ht="18" customHeight="1">
      <c r="A27" s="34">
        <v>9</v>
      </c>
      <c r="B27" s="54" t="s">
        <v>21</v>
      </c>
      <c r="C27" s="54"/>
      <c r="D27" s="35" t="s">
        <v>15</v>
      </c>
      <c r="E27" s="36">
        <v>1</v>
      </c>
      <c r="F27" s="33"/>
      <c r="G27" s="36"/>
    </row>
    <row r="28" spans="1:7" ht="30" customHeight="1">
      <c r="A28" s="34">
        <v>10</v>
      </c>
      <c r="B28" s="55" t="s">
        <v>87</v>
      </c>
      <c r="C28" s="56"/>
      <c r="D28" s="35" t="s">
        <v>15</v>
      </c>
      <c r="E28" s="36">
        <v>1</v>
      </c>
      <c r="F28" s="33"/>
      <c r="G28" s="36"/>
    </row>
    <row r="29" spans="1:7" ht="34.5" customHeight="1">
      <c r="A29" s="34"/>
      <c r="B29" s="51"/>
      <c r="C29" s="52"/>
      <c r="D29" s="35"/>
      <c r="E29" s="36"/>
      <c r="F29" s="36"/>
      <c r="G29" s="36"/>
    </row>
    <row r="30" spans="1:7" ht="21" customHeight="1">
      <c r="A30" s="38"/>
      <c r="B30" s="43" t="s">
        <v>22</v>
      </c>
      <c r="C30" s="43"/>
      <c r="D30" s="39"/>
      <c r="E30" s="40"/>
      <c r="F30" s="41">
        <f>SUM(F19:F28)</f>
        <v>0</v>
      </c>
      <c r="G30" s="41">
        <f>G19</f>
        <v>0</v>
      </c>
    </row>
    <row r="31" spans="1:7" ht="21" customHeight="1">
      <c r="A31" s="34"/>
      <c r="B31" s="44"/>
      <c r="C31" s="44"/>
      <c r="D31" s="35"/>
      <c r="E31" s="36"/>
      <c r="F31" s="42"/>
      <c r="G31" s="42"/>
    </row>
    <row r="32" spans="1:7" ht="16.5">
      <c r="A32" s="3"/>
      <c r="B32" s="4" t="s">
        <v>89</v>
      </c>
      <c r="C32" s="5"/>
      <c r="D32" s="5"/>
      <c r="E32" s="6"/>
      <c r="F32" s="45">
        <f>F30+G30</f>
        <v>0</v>
      </c>
      <c r="G32" s="46"/>
    </row>
    <row r="33" spans="1:7">
      <c r="A33" s="47"/>
      <c r="B33" s="47"/>
      <c r="C33" s="47"/>
      <c r="D33" s="47"/>
      <c r="E33" s="47"/>
      <c r="F33" s="47"/>
      <c r="G33" s="47"/>
    </row>
    <row r="34" spans="1:7" ht="39" customHeight="1">
      <c r="A34" s="48" t="s">
        <v>88</v>
      </c>
      <c r="B34" s="49"/>
      <c r="C34" s="49"/>
      <c r="D34" s="49"/>
      <c r="E34" s="49"/>
      <c r="F34" s="49"/>
      <c r="G34" s="50"/>
    </row>
  </sheetData>
  <mergeCells count="40">
    <mergeCell ref="A1:G1"/>
    <mergeCell ref="A2:G2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7:G7"/>
    <mergeCell ref="B14:C14"/>
    <mergeCell ref="A8:B8"/>
    <mergeCell ref="C8:G8"/>
    <mergeCell ref="A9:B9"/>
    <mergeCell ref="C9:G9"/>
    <mergeCell ref="A10:G10"/>
    <mergeCell ref="A11:G11"/>
    <mergeCell ref="A12:A13"/>
    <mergeCell ref="B12:C13"/>
    <mergeCell ref="D12:D13"/>
    <mergeCell ref="E12:E13"/>
    <mergeCell ref="F12:G12"/>
    <mergeCell ref="B29:C29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30:C30"/>
    <mergeCell ref="B31:C31"/>
    <mergeCell ref="F32:G32"/>
    <mergeCell ref="A33:G33"/>
    <mergeCell ref="A34:G34"/>
  </mergeCells>
  <pageMargins left="0.7" right="0.7" top="0.78740157499999996" bottom="0.78740157499999996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"/>
  <sheetViews>
    <sheetView workbookViewId="0">
      <selection sqref="A1:G1"/>
    </sheetView>
  </sheetViews>
  <sheetFormatPr defaultRowHeight="15"/>
  <cols>
    <col min="1" max="1" width="6.28515625" customWidth="1"/>
    <col min="2" max="2" width="16.5703125" customWidth="1"/>
    <col min="3" max="3" width="49.7109375" customWidth="1"/>
    <col min="4" max="5" width="8.5703125" customWidth="1"/>
    <col min="6" max="7" width="12.85546875" customWidth="1"/>
  </cols>
  <sheetData>
    <row r="1" spans="1:7" ht="37.5" customHeight="1">
      <c r="A1" s="83" t="s">
        <v>23</v>
      </c>
      <c r="B1" s="109"/>
      <c r="C1" s="109"/>
      <c r="D1" s="109"/>
      <c r="E1" s="109"/>
      <c r="F1" s="109"/>
      <c r="G1" s="110"/>
    </row>
    <row r="2" spans="1:7">
      <c r="A2" s="108"/>
      <c r="B2" s="108"/>
      <c r="C2" s="108"/>
      <c r="D2" s="108"/>
      <c r="E2" s="108"/>
      <c r="F2" s="108"/>
      <c r="G2" s="108"/>
    </row>
    <row r="3" spans="1:7" ht="18" customHeight="1">
      <c r="A3" s="86" t="s">
        <v>0</v>
      </c>
      <c r="B3" s="87"/>
      <c r="C3" s="105" t="str">
        <f>REKAP!C3</f>
        <v>STAVEBNÍ ÚPRAVY NEUROLOGICKÉHO AMBULANTNÍHO TRAKTU</v>
      </c>
      <c r="D3" s="106"/>
      <c r="E3" s="106"/>
      <c r="F3" s="106"/>
      <c r="G3" s="107"/>
    </row>
    <row r="4" spans="1:7" ht="18" customHeight="1">
      <c r="A4" s="58" t="s">
        <v>1</v>
      </c>
      <c r="B4" s="59"/>
      <c r="C4" s="105" t="str">
        <f>REKAP!C4</f>
        <v>Nemocnice ve Frýdku-Místku, p.o., E.Krásnohorské 321, 73801 Frýdek-Místek</v>
      </c>
      <c r="D4" s="106"/>
      <c r="E4" s="106"/>
      <c r="F4" s="106"/>
      <c r="G4" s="107"/>
    </row>
    <row r="5" spans="1:7" ht="18" customHeight="1">
      <c r="A5" s="58" t="s">
        <v>2</v>
      </c>
      <c r="B5" s="59"/>
      <c r="C5" s="105" t="str">
        <f>REKAP!C5</f>
        <v>Areál nemocnice ve Frýdku-Místku, E.Krásnohorské 321, 73801 F.-Místek - budova B</v>
      </c>
      <c r="D5" s="106"/>
      <c r="E5" s="106"/>
      <c r="F5" s="106"/>
      <c r="G5" s="107"/>
    </row>
    <row r="6" spans="1:7" ht="18" customHeight="1">
      <c r="A6" s="58" t="s">
        <v>3</v>
      </c>
      <c r="B6" s="59"/>
      <c r="C6" s="105" t="str">
        <f>REKAP!C6</f>
        <v>D.1.4. TECHNIKA PROSTŘEDÍ STAVEB - CHLAZENÍ</v>
      </c>
      <c r="D6" s="106"/>
      <c r="E6" s="106"/>
      <c r="F6" s="106"/>
      <c r="G6" s="107"/>
    </row>
    <row r="7" spans="1:7" ht="18" customHeight="1">
      <c r="A7" s="58" t="s">
        <v>4</v>
      </c>
      <c r="B7" s="59"/>
      <c r="C7" s="105" t="str">
        <f>REKAP!C7</f>
        <v>-</v>
      </c>
      <c r="D7" s="106"/>
      <c r="E7" s="106"/>
      <c r="F7" s="106"/>
      <c r="G7" s="107"/>
    </row>
    <row r="8" spans="1:7" ht="18" customHeight="1">
      <c r="A8" s="58" t="s">
        <v>5</v>
      </c>
      <c r="B8" s="59"/>
      <c r="C8" s="105" t="str">
        <f>REKAP!C8</f>
        <v>D.1.4 - 503.1</v>
      </c>
      <c r="D8" s="106"/>
      <c r="E8" s="106"/>
      <c r="F8" s="106"/>
      <c r="G8" s="107"/>
    </row>
    <row r="9" spans="1:7" ht="18" customHeight="1">
      <c r="A9" s="63" t="s">
        <v>6</v>
      </c>
      <c r="B9" s="64"/>
      <c r="C9" s="105" t="str">
        <f>REKAP!C9</f>
        <v>02/2020</v>
      </c>
      <c r="D9" s="106"/>
      <c r="E9" s="106"/>
      <c r="F9" s="106"/>
      <c r="G9" s="107"/>
    </row>
    <row r="10" spans="1:7">
      <c r="A10" s="108"/>
      <c r="B10" s="108"/>
      <c r="C10" s="108"/>
      <c r="D10" s="108"/>
      <c r="E10" s="108"/>
      <c r="F10" s="108"/>
      <c r="G10" s="108"/>
    </row>
    <row r="11" spans="1:7">
      <c r="A11" s="102" t="s">
        <v>24</v>
      </c>
      <c r="B11" s="103"/>
      <c r="C11" s="103"/>
      <c r="D11" s="103"/>
      <c r="E11" s="103"/>
      <c r="F11" s="103"/>
      <c r="G11" s="104"/>
    </row>
    <row r="12" spans="1:7">
      <c r="A12" s="91" t="s">
        <v>25</v>
      </c>
      <c r="B12" s="92"/>
      <c r="C12" s="92"/>
      <c r="D12" s="92"/>
      <c r="E12" s="92"/>
      <c r="F12" s="92"/>
      <c r="G12" s="93"/>
    </row>
    <row r="13" spans="1:7">
      <c r="A13" s="91" t="s">
        <v>26</v>
      </c>
      <c r="B13" s="92"/>
      <c r="C13" s="92"/>
      <c r="D13" s="92"/>
      <c r="E13" s="92"/>
      <c r="F13" s="92"/>
      <c r="G13" s="93"/>
    </row>
    <row r="14" spans="1:7">
      <c r="A14" s="91" t="s">
        <v>27</v>
      </c>
      <c r="B14" s="92"/>
      <c r="C14" s="92"/>
      <c r="D14" s="92"/>
      <c r="E14" s="92"/>
      <c r="F14" s="92"/>
      <c r="G14" s="93"/>
    </row>
    <row r="15" spans="1:7">
      <c r="A15" s="91" t="s">
        <v>28</v>
      </c>
      <c r="B15" s="92"/>
      <c r="C15" s="92"/>
      <c r="D15" s="92"/>
      <c r="E15" s="92"/>
      <c r="F15" s="92"/>
      <c r="G15" s="93"/>
    </row>
    <row r="16" spans="1:7">
      <c r="A16" s="96"/>
      <c r="B16" s="97"/>
      <c r="C16" s="97"/>
      <c r="D16" s="97"/>
      <c r="E16" s="97"/>
      <c r="F16" s="97"/>
      <c r="G16" s="98"/>
    </row>
    <row r="17" spans="1:7">
      <c r="A17" s="99" t="s">
        <v>29</v>
      </c>
      <c r="B17" s="100"/>
      <c r="C17" s="100"/>
      <c r="D17" s="100"/>
      <c r="E17" s="100"/>
      <c r="F17" s="100"/>
      <c r="G17" s="101"/>
    </row>
    <row r="18" spans="1:7" ht="40.5" customHeight="1">
      <c r="A18" s="91" t="s">
        <v>30</v>
      </c>
      <c r="B18" s="92"/>
      <c r="C18" s="92"/>
      <c r="D18" s="92"/>
      <c r="E18" s="92"/>
      <c r="F18" s="92"/>
      <c r="G18" s="93"/>
    </row>
    <row r="19" spans="1:7" ht="42" customHeight="1">
      <c r="A19" s="91" t="s">
        <v>31</v>
      </c>
      <c r="B19" s="92"/>
      <c r="C19" s="92"/>
      <c r="D19" s="92"/>
      <c r="E19" s="92"/>
      <c r="F19" s="92"/>
      <c r="G19" s="93"/>
    </row>
    <row r="20" spans="1:7" ht="64.5" customHeight="1">
      <c r="A20" s="91" t="s">
        <v>32</v>
      </c>
      <c r="B20" s="92"/>
      <c r="C20" s="92"/>
      <c r="D20" s="92"/>
      <c r="E20" s="92"/>
      <c r="F20" s="92"/>
      <c r="G20" s="93"/>
    </row>
    <row r="21" spans="1:7" ht="39" customHeight="1">
      <c r="A21" s="91" t="s">
        <v>33</v>
      </c>
      <c r="B21" s="92"/>
      <c r="C21" s="92"/>
      <c r="D21" s="92"/>
      <c r="E21" s="92"/>
      <c r="F21" s="92"/>
      <c r="G21" s="93"/>
    </row>
    <row r="22" spans="1:7" ht="108" customHeight="1">
      <c r="A22" s="91" t="s">
        <v>34</v>
      </c>
      <c r="B22" s="92"/>
      <c r="C22" s="92"/>
      <c r="D22" s="92"/>
      <c r="E22" s="92"/>
      <c r="F22" s="92"/>
      <c r="G22" s="93"/>
    </row>
    <row r="23" spans="1:7" ht="58.5" customHeight="1">
      <c r="A23" s="91" t="s">
        <v>35</v>
      </c>
      <c r="B23" s="92"/>
      <c r="C23" s="92"/>
      <c r="D23" s="92"/>
      <c r="E23" s="92"/>
      <c r="F23" s="92"/>
      <c r="G23" s="93"/>
    </row>
    <row r="24" spans="1:7" ht="33" customHeight="1">
      <c r="A24" s="91" t="s">
        <v>36</v>
      </c>
      <c r="B24" s="92"/>
      <c r="C24" s="92"/>
      <c r="D24" s="92"/>
      <c r="E24" s="92"/>
      <c r="F24" s="92"/>
      <c r="G24" s="93"/>
    </row>
    <row r="25" spans="1:7" ht="49.5" customHeight="1">
      <c r="A25" s="91" t="s">
        <v>37</v>
      </c>
      <c r="B25" s="94"/>
      <c r="C25" s="94"/>
      <c r="D25" s="94"/>
      <c r="E25" s="94"/>
      <c r="F25" s="94"/>
      <c r="G25" s="95"/>
    </row>
    <row r="26" spans="1:7">
      <c r="A26" s="91" t="s">
        <v>38</v>
      </c>
      <c r="B26" s="94"/>
      <c r="C26" s="94"/>
      <c r="D26" s="94"/>
      <c r="E26" s="94"/>
      <c r="F26" s="94"/>
      <c r="G26" s="95"/>
    </row>
    <row r="27" spans="1:7">
      <c r="A27" s="91" t="s">
        <v>39</v>
      </c>
      <c r="B27" s="94"/>
      <c r="C27" s="94"/>
      <c r="D27" s="94"/>
      <c r="E27" s="94"/>
      <c r="F27" s="94"/>
      <c r="G27" s="95"/>
    </row>
    <row r="28" spans="1:7">
      <c r="A28" s="91" t="s">
        <v>40</v>
      </c>
      <c r="B28" s="94"/>
      <c r="C28" s="94"/>
      <c r="D28" s="94"/>
      <c r="E28" s="94"/>
      <c r="F28" s="94"/>
      <c r="G28" s="95"/>
    </row>
    <row r="29" spans="1:7" ht="21" customHeight="1">
      <c r="A29" s="91" t="s">
        <v>41</v>
      </c>
      <c r="B29" s="94"/>
      <c r="C29" s="94"/>
      <c r="D29" s="94"/>
      <c r="E29" s="94"/>
      <c r="F29" s="94"/>
      <c r="G29" s="95"/>
    </row>
    <row r="30" spans="1:7" ht="54" customHeight="1">
      <c r="A30" s="91" t="s">
        <v>42</v>
      </c>
      <c r="B30" s="94"/>
      <c r="C30" s="94"/>
      <c r="D30" s="94"/>
      <c r="E30" s="94"/>
      <c r="F30" s="94"/>
      <c r="G30" s="95"/>
    </row>
    <row r="31" spans="1:7" ht="43.5" customHeight="1">
      <c r="A31" s="91" t="s">
        <v>43</v>
      </c>
      <c r="B31" s="94"/>
      <c r="C31" s="94"/>
      <c r="D31" s="94"/>
      <c r="E31" s="94"/>
      <c r="F31" s="94"/>
      <c r="G31" s="95"/>
    </row>
    <row r="32" spans="1:7" ht="21" customHeight="1">
      <c r="A32" s="91" t="s">
        <v>44</v>
      </c>
      <c r="B32" s="94"/>
      <c r="C32" s="94"/>
      <c r="D32" s="94"/>
      <c r="E32" s="94"/>
      <c r="F32" s="94"/>
      <c r="G32" s="95"/>
    </row>
    <row r="33" spans="1:7" ht="30" customHeight="1">
      <c r="A33" s="91" t="s">
        <v>45</v>
      </c>
      <c r="B33" s="94"/>
      <c r="C33" s="94"/>
      <c r="D33" s="94"/>
      <c r="E33" s="94"/>
      <c r="F33" s="94"/>
      <c r="G33" s="95"/>
    </row>
    <row r="34" spans="1:7" ht="30" customHeight="1">
      <c r="A34" s="91" t="s">
        <v>46</v>
      </c>
      <c r="B34" s="94"/>
      <c r="C34" s="94"/>
      <c r="D34" s="94"/>
      <c r="E34" s="94"/>
      <c r="F34" s="94"/>
      <c r="G34" s="95"/>
    </row>
    <row r="35" spans="1:7">
      <c r="A35" s="88" t="s">
        <v>47</v>
      </c>
      <c r="B35" s="89"/>
      <c r="C35" s="89"/>
      <c r="D35" s="89"/>
      <c r="E35" s="89"/>
      <c r="F35" s="89"/>
      <c r="G35" s="90"/>
    </row>
  </sheetData>
  <mergeCells count="42">
    <mergeCell ref="A1:G1"/>
    <mergeCell ref="A2:G2"/>
    <mergeCell ref="A3:B3"/>
    <mergeCell ref="C3:G3"/>
    <mergeCell ref="A4:B4"/>
    <mergeCell ref="C4:G4"/>
    <mergeCell ref="A11:G11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G10"/>
    <mergeCell ref="A23:G23"/>
    <mergeCell ref="A12:G12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35:G35"/>
    <mergeCell ref="A24:G24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</mergeCells>
  <pageMargins left="0.7" right="0.7" top="0.78740157499999996" bottom="0.78740157499999996" header="0.3" footer="0.3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"/>
  <sheetViews>
    <sheetView workbookViewId="0">
      <selection activeCell="J17" sqref="J17"/>
    </sheetView>
  </sheetViews>
  <sheetFormatPr defaultRowHeight="1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>
      <c r="A1" s="7"/>
      <c r="B1" s="7"/>
      <c r="C1" s="7"/>
      <c r="D1" s="7"/>
      <c r="E1" s="7"/>
      <c r="F1" s="7"/>
      <c r="G1" s="7"/>
      <c r="H1" s="7"/>
      <c r="I1" s="7"/>
      <c r="J1" s="7"/>
    </row>
    <row r="2" spans="1:10">
      <c r="A2" s="111" t="s">
        <v>48</v>
      </c>
      <c r="B2" s="111" t="s">
        <v>49</v>
      </c>
      <c r="C2" s="114" t="s">
        <v>50</v>
      </c>
      <c r="D2" s="116" t="s">
        <v>51</v>
      </c>
      <c r="E2" s="111" t="s">
        <v>52</v>
      </c>
      <c r="F2" s="111" t="s">
        <v>53</v>
      </c>
      <c r="G2" s="111"/>
      <c r="H2" s="111" t="s">
        <v>54</v>
      </c>
      <c r="I2" s="111"/>
      <c r="J2" s="112" t="s">
        <v>55</v>
      </c>
    </row>
    <row r="3" spans="1:10">
      <c r="A3" s="111"/>
      <c r="B3" s="111"/>
      <c r="C3" s="115"/>
      <c r="D3" s="117"/>
      <c r="E3" s="111"/>
      <c r="F3" s="8" t="s">
        <v>56</v>
      </c>
      <c r="G3" s="8" t="s">
        <v>57</v>
      </c>
      <c r="H3" s="8" t="s">
        <v>56</v>
      </c>
      <c r="I3" s="8" t="s">
        <v>57</v>
      </c>
      <c r="J3" s="112"/>
    </row>
    <row r="4" spans="1:10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16.5">
      <c r="A5" s="9"/>
      <c r="B5" s="10"/>
      <c r="C5" s="113" t="s">
        <v>83</v>
      </c>
      <c r="D5" s="113"/>
      <c r="E5" s="113"/>
      <c r="F5" s="113"/>
      <c r="G5" s="113"/>
      <c r="H5" s="11"/>
      <c r="I5" s="11"/>
      <c r="J5" s="12"/>
    </row>
    <row r="6" spans="1:10" ht="60" customHeight="1">
      <c r="A6" s="22" t="s">
        <v>58</v>
      </c>
      <c r="B6" s="23" t="s">
        <v>73</v>
      </c>
      <c r="C6" s="24" t="s">
        <v>74</v>
      </c>
      <c r="D6" s="23" t="s">
        <v>15</v>
      </c>
      <c r="E6" s="25">
        <v>1</v>
      </c>
      <c r="F6" s="33"/>
      <c r="G6" s="26">
        <f t="shared" ref="G6:G10" si="0">E6*F6</f>
        <v>0</v>
      </c>
      <c r="H6" s="33"/>
      <c r="I6" s="26">
        <f t="shared" ref="I6:I10" si="1">E6*H6</f>
        <v>0</v>
      </c>
      <c r="J6" s="27" t="s">
        <v>79</v>
      </c>
    </row>
    <row r="7" spans="1:10" ht="45" customHeight="1">
      <c r="A7" s="22" t="s">
        <v>59</v>
      </c>
      <c r="B7" s="23" t="s">
        <v>76</v>
      </c>
      <c r="C7" s="24" t="s">
        <v>75</v>
      </c>
      <c r="D7" s="23" t="s">
        <v>61</v>
      </c>
      <c r="E7" s="25">
        <v>4</v>
      </c>
      <c r="F7" s="33"/>
      <c r="G7" s="26">
        <f t="shared" si="0"/>
        <v>0</v>
      </c>
      <c r="H7" s="33"/>
      <c r="I7" s="26">
        <f t="shared" si="1"/>
        <v>0</v>
      </c>
      <c r="J7" s="27" t="s">
        <v>80</v>
      </c>
    </row>
    <row r="8" spans="1:10" ht="30" customHeight="1">
      <c r="A8" s="22">
        <v>3</v>
      </c>
      <c r="B8" s="23" t="s">
        <v>60</v>
      </c>
      <c r="C8" s="28" t="s">
        <v>77</v>
      </c>
      <c r="D8" s="23" t="s">
        <v>62</v>
      </c>
      <c r="E8" s="25">
        <v>40</v>
      </c>
      <c r="F8" s="33"/>
      <c r="G8" s="26">
        <f t="shared" si="0"/>
        <v>0</v>
      </c>
      <c r="H8" s="33"/>
      <c r="I8" s="26">
        <f t="shared" si="1"/>
        <v>0</v>
      </c>
      <c r="J8" s="27"/>
    </row>
    <row r="9" spans="1:10" ht="19.5" customHeight="1">
      <c r="A9" s="22">
        <v>4</v>
      </c>
      <c r="B9" s="23" t="s">
        <v>60</v>
      </c>
      <c r="C9" s="29" t="s">
        <v>78</v>
      </c>
      <c r="D9" s="23" t="s">
        <v>64</v>
      </c>
      <c r="E9" s="25">
        <v>2</v>
      </c>
      <c r="F9" s="33"/>
      <c r="G9" s="26">
        <f t="shared" si="0"/>
        <v>0</v>
      </c>
      <c r="H9" s="33"/>
      <c r="I9" s="26">
        <f t="shared" si="1"/>
        <v>0</v>
      </c>
      <c r="J9" s="27"/>
    </row>
    <row r="10" spans="1:10" ht="19.5" customHeight="1">
      <c r="A10" s="22">
        <v>5</v>
      </c>
      <c r="B10" s="23" t="s">
        <v>60</v>
      </c>
      <c r="C10" s="29" t="s">
        <v>63</v>
      </c>
      <c r="D10" s="23" t="s">
        <v>64</v>
      </c>
      <c r="E10" s="25">
        <v>3</v>
      </c>
      <c r="F10" s="33"/>
      <c r="G10" s="26">
        <f t="shared" si="0"/>
        <v>0</v>
      </c>
      <c r="H10" s="33"/>
      <c r="I10" s="26">
        <f t="shared" si="1"/>
        <v>0</v>
      </c>
      <c r="J10" s="30"/>
    </row>
    <row r="11" spans="1:10">
      <c r="A11" s="31"/>
      <c r="B11" s="26"/>
      <c r="C11" s="32"/>
      <c r="D11" s="26"/>
      <c r="E11" s="26"/>
      <c r="F11" s="26"/>
      <c r="G11" s="26"/>
      <c r="H11" s="26"/>
      <c r="I11" s="26"/>
      <c r="J11" s="26"/>
    </row>
    <row r="12" spans="1:10">
      <c r="A12" s="7"/>
      <c r="B12" s="7"/>
      <c r="C12" s="7"/>
      <c r="D12" s="7"/>
      <c r="E12" s="7"/>
      <c r="F12" s="7"/>
      <c r="G12" s="7"/>
      <c r="H12" s="7"/>
      <c r="I12" s="7"/>
      <c r="J12" s="7"/>
    </row>
    <row r="13" spans="1:10">
      <c r="A13" s="13"/>
      <c r="B13" s="14"/>
      <c r="C13" s="15" t="s">
        <v>65</v>
      </c>
      <c r="D13" s="14"/>
      <c r="E13" s="16"/>
      <c r="F13" s="17"/>
      <c r="G13" s="18">
        <f>SUM(G6:G11)</f>
        <v>0</v>
      </c>
      <c r="H13" s="18"/>
      <c r="I13" s="18">
        <f>SUM(I6:I11)</f>
        <v>0</v>
      </c>
      <c r="J13" s="19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"/>
  <sheetViews>
    <sheetView workbookViewId="0">
      <selection activeCell="J10" sqref="J10"/>
    </sheetView>
  </sheetViews>
  <sheetFormatPr defaultRowHeight="1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>
      <c r="A1" s="7"/>
      <c r="B1" s="7"/>
      <c r="C1" s="7"/>
      <c r="D1" s="7"/>
      <c r="E1" s="7"/>
      <c r="F1" s="7"/>
      <c r="G1" s="7"/>
      <c r="H1" s="7"/>
      <c r="I1" s="7"/>
      <c r="J1" s="7"/>
    </row>
    <row r="2" spans="1:10">
      <c r="A2" s="111" t="s">
        <v>48</v>
      </c>
      <c r="B2" s="111" t="s">
        <v>49</v>
      </c>
      <c r="C2" s="114" t="s">
        <v>50</v>
      </c>
      <c r="D2" s="116" t="s">
        <v>51</v>
      </c>
      <c r="E2" s="111" t="s">
        <v>52</v>
      </c>
      <c r="F2" s="111" t="s">
        <v>53</v>
      </c>
      <c r="G2" s="111"/>
      <c r="H2" s="111" t="s">
        <v>54</v>
      </c>
      <c r="I2" s="111"/>
      <c r="J2" s="112" t="s">
        <v>55</v>
      </c>
    </row>
    <row r="3" spans="1:10">
      <c r="A3" s="111"/>
      <c r="B3" s="111"/>
      <c r="C3" s="115"/>
      <c r="D3" s="117"/>
      <c r="E3" s="111"/>
      <c r="F3" s="20" t="s">
        <v>56</v>
      </c>
      <c r="G3" s="20" t="s">
        <v>57</v>
      </c>
      <c r="H3" s="20" t="s">
        <v>56</v>
      </c>
      <c r="I3" s="20" t="s">
        <v>57</v>
      </c>
      <c r="J3" s="112"/>
    </row>
    <row r="4" spans="1:10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16.5">
      <c r="A5" s="9"/>
      <c r="B5" s="10"/>
      <c r="C5" s="113" t="s">
        <v>84</v>
      </c>
      <c r="D5" s="113"/>
      <c r="E5" s="113"/>
      <c r="F5" s="113"/>
      <c r="G5" s="113"/>
      <c r="H5" s="21"/>
      <c r="I5" s="21"/>
      <c r="J5" s="12"/>
    </row>
    <row r="6" spans="1:10" ht="63.75">
      <c r="A6" s="22" t="s">
        <v>58</v>
      </c>
      <c r="B6" s="23" t="s">
        <v>81</v>
      </c>
      <c r="C6" s="24" t="s">
        <v>74</v>
      </c>
      <c r="D6" s="23" t="s">
        <v>15</v>
      </c>
      <c r="E6" s="25">
        <v>1</v>
      </c>
      <c r="F6" s="33"/>
      <c r="G6" s="26">
        <f t="shared" ref="G6:G10" si="0">E6*F6</f>
        <v>0</v>
      </c>
      <c r="H6" s="33"/>
      <c r="I6" s="26">
        <f t="shared" ref="I6:I10" si="1">E6*H6</f>
        <v>0</v>
      </c>
      <c r="J6" s="27" t="s">
        <v>79</v>
      </c>
    </row>
    <row r="7" spans="1:10" ht="38.25">
      <c r="A7" s="22" t="s">
        <v>59</v>
      </c>
      <c r="B7" s="23" t="s">
        <v>82</v>
      </c>
      <c r="C7" s="24" t="s">
        <v>75</v>
      </c>
      <c r="D7" s="23" t="s">
        <v>61</v>
      </c>
      <c r="E7" s="25">
        <v>4</v>
      </c>
      <c r="F7" s="33"/>
      <c r="G7" s="26">
        <f t="shared" si="0"/>
        <v>0</v>
      </c>
      <c r="H7" s="33"/>
      <c r="I7" s="26">
        <f t="shared" si="1"/>
        <v>0</v>
      </c>
      <c r="J7" s="27" t="s">
        <v>85</v>
      </c>
    </row>
    <row r="8" spans="1:10" ht="26.25">
      <c r="A8" s="22">
        <v>3</v>
      </c>
      <c r="B8" s="23" t="s">
        <v>60</v>
      </c>
      <c r="C8" s="28" t="s">
        <v>77</v>
      </c>
      <c r="D8" s="23" t="s">
        <v>62</v>
      </c>
      <c r="E8" s="25">
        <v>138</v>
      </c>
      <c r="F8" s="33"/>
      <c r="G8" s="26">
        <f t="shared" si="0"/>
        <v>0</v>
      </c>
      <c r="H8" s="33"/>
      <c r="I8" s="26">
        <f t="shared" si="1"/>
        <v>0</v>
      </c>
      <c r="J8" s="27"/>
    </row>
    <row r="9" spans="1:10" ht="19.5" customHeight="1">
      <c r="A9" s="22">
        <v>4</v>
      </c>
      <c r="B9" s="23" t="s">
        <v>60</v>
      </c>
      <c r="C9" s="29" t="s">
        <v>78</v>
      </c>
      <c r="D9" s="23" t="s">
        <v>64</v>
      </c>
      <c r="E9" s="25">
        <v>3</v>
      </c>
      <c r="F9" s="33"/>
      <c r="G9" s="26">
        <f t="shared" si="0"/>
        <v>0</v>
      </c>
      <c r="H9" s="33"/>
      <c r="I9" s="26">
        <f t="shared" si="1"/>
        <v>0</v>
      </c>
      <c r="J9" s="27"/>
    </row>
    <row r="10" spans="1:10" ht="19.5" customHeight="1">
      <c r="A10" s="22">
        <v>5</v>
      </c>
      <c r="B10" s="23" t="s">
        <v>60</v>
      </c>
      <c r="C10" s="29" t="s">
        <v>63</v>
      </c>
      <c r="D10" s="23" t="s">
        <v>64</v>
      </c>
      <c r="E10" s="25">
        <v>4</v>
      </c>
      <c r="F10" s="33"/>
      <c r="G10" s="26">
        <f t="shared" si="0"/>
        <v>0</v>
      </c>
      <c r="H10" s="33"/>
      <c r="I10" s="26">
        <f t="shared" si="1"/>
        <v>0</v>
      </c>
      <c r="J10" s="30"/>
    </row>
    <row r="11" spans="1:10">
      <c r="A11" s="31"/>
      <c r="B11" s="26"/>
      <c r="C11" s="32"/>
      <c r="D11" s="26"/>
      <c r="E11" s="26"/>
      <c r="F11" s="26"/>
      <c r="G11" s="26"/>
      <c r="H11" s="26"/>
      <c r="I11" s="26"/>
      <c r="J11" s="26"/>
    </row>
    <row r="12" spans="1:10">
      <c r="A12" s="7"/>
      <c r="B12" s="7"/>
      <c r="C12" s="7"/>
      <c r="D12" s="7"/>
      <c r="E12" s="7"/>
      <c r="F12" s="7"/>
      <c r="G12" s="7"/>
      <c r="H12" s="7"/>
      <c r="I12" s="7"/>
      <c r="J12" s="7"/>
    </row>
    <row r="13" spans="1:10">
      <c r="A13" s="13"/>
      <c r="B13" s="14"/>
      <c r="C13" s="15" t="s">
        <v>67</v>
      </c>
      <c r="D13" s="14"/>
      <c r="E13" s="16"/>
      <c r="F13" s="17"/>
      <c r="G13" s="18">
        <f>SUM(G6:G11)</f>
        <v>0</v>
      </c>
      <c r="H13" s="18"/>
      <c r="I13" s="18">
        <f>SUM(I6:I11)</f>
        <v>0</v>
      </c>
      <c r="J13" s="19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REKAP</vt:lpstr>
      <vt:lpstr>STANDARTY</vt:lpstr>
      <vt:lpstr>1</vt:lpstr>
      <vt:lpstr>2</vt:lpstr>
      <vt:lpstr>REKAP!Oblast_tisku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Kaplan</dc:creator>
  <cp:lastModifiedBy>Josef Březina</cp:lastModifiedBy>
  <cp:lastPrinted>2020-03-11T13:56:57Z</cp:lastPrinted>
  <dcterms:created xsi:type="dcterms:W3CDTF">2017-10-23T07:23:35Z</dcterms:created>
  <dcterms:modified xsi:type="dcterms:W3CDTF">2020-03-11T15:33:29Z</dcterms:modified>
</cp:coreProperties>
</file>