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Položky!$A$1:$G$275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73" i="3"/>
  <c r="BD273" i="3"/>
  <c r="BC273" i="3"/>
  <c r="BB273" i="3"/>
  <c r="BA273" i="3"/>
  <c r="G273" i="3"/>
  <c r="BE271" i="3"/>
  <c r="BD271" i="3"/>
  <c r="BC271" i="3"/>
  <c r="BB271" i="3"/>
  <c r="G271" i="3"/>
  <c r="BA271" i="3" s="1"/>
  <c r="BE269" i="3"/>
  <c r="BD269" i="3"/>
  <c r="BC269" i="3"/>
  <c r="BB269" i="3"/>
  <c r="BA269" i="3"/>
  <c r="G269" i="3"/>
  <c r="BE267" i="3"/>
  <c r="BD267" i="3"/>
  <c r="BC267" i="3"/>
  <c r="BB267" i="3"/>
  <c r="G267" i="3"/>
  <c r="BA267" i="3" s="1"/>
  <c r="BE265" i="3"/>
  <c r="BD265" i="3"/>
  <c r="BC265" i="3"/>
  <c r="BB265" i="3"/>
  <c r="BA265" i="3"/>
  <c r="G265" i="3"/>
  <c r="BE263" i="3"/>
  <c r="BD263" i="3"/>
  <c r="BC263" i="3"/>
  <c r="BB263" i="3"/>
  <c r="G263" i="3"/>
  <c r="BA263" i="3" s="1"/>
  <c r="BE261" i="3"/>
  <c r="BD261" i="3"/>
  <c r="BC261" i="3"/>
  <c r="BB261" i="3"/>
  <c r="BA261" i="3"/>
  <c r="G261" i="3"/>
  <c r="BE259" i="3"/>
  <c r="BD259" i="3"/>
  <c r="BC259" i="3"/>
  <c r="BC275" i="3" s="1"/>
  <c r="G16" i="2" s="1"/>
  <c r="BB259" i="3"/>
  <c r="G259" i="3"/>
  <c r="B16" i="2"/>
  <c r="A16" i="2"/>
  <c r="BE275" i="3"/>
  <c r="I16" i="2" s="1"/>
  <c r="C275" i="3"/>
  <c r="BE255" i="3"/>
  <c r="BD255" i="3"/>
  <c r="BC255" i="3"/>
  <c r="BA255" i="3"/>
  <c r="G255" i="3"/>
  <c r="BB255" i="3" s="1"/>
  <c r="BE252" i="3"/>
  <c r="BD252" i="3"/>
  <c r="BC252" i="3"/>
  <c r="BC257" i="3" s="1"/>
  <c r="G15" i="2" s="1"/>
  <c r="BB252" i="3"/>
  <c r="BA252" i="3"/>
  <c r="G252" i="3"/>
  <c r="BE249" i="3"/>
  <c r="BD249" i="3"/>
  <c r="BC249" i="3"/>
  <c r="BA249" i="3"/>
  <c r="G249" i="3"/>
  <c r="B15" i="2"/>
  <c r="A15" i="2"/>
  <c r="BE257" i="3"/>
  <c r="I15" i="2" s="1"/>
  <c r="BA257" i="3"/>
  <c r="E15" i="2" s="1"/>
  <c r="C257" i="3"/>
  <c r="BE245" i="3"/>
  <c r="BD245" i="3"/>
  <c r="BC245" i="3"/>
  <c r="BA245" i="3"/>
  <c r="G245" i="3"/>
  <c r="BB245" i="3" s="1"/>
  <c r="BE242" i="3"/>
  <c r="BD242" i="3"/>
  <c r="BC242" i="3"/>
  <c r="BB242" i="3"/>
  <c r="BA242" i="3"/>
  <c r="G242" i="3"/>
  <c r="BE239" i="3"/>
  <c r="BD239" i="3"/>
  <c r="BC239" i="3"/>
  <c r="BA239" i="3"/>
  <c r="G239" i="3"/>
  <c r="BB239" i="3" s="1"/>
  <c r="BE236" i="3"/>
  <c r="BD236" i="3"/>
  <c r="BC236" i="3"/>
  <c r="BB236" i="3"/>
  <c r="BA236" i="3"/>
  <c r="G236" i="3"/>
  <c r="BE233" i="3"/>
  <c r="BD233" i="3"/>
  <c r="BC233" i="3"/>
  <c r="BA233" i="3"/>
  <c r="G233" i="3"/>
  <c r="BB233" i="3" s="1"/>
  <c r="BE230" i="3"/>
  <c r="BD230" i="3"/>
  <c r="BC230" i="3"/>
  <c r="BB230" i="3"/>
  <c r="BA230" i="3"/>
  <c r="G230" i="3"/>
  <c r="BE227" i="3"/>
  <c r="BD227" i="3"/>
  <c r="BC227" i="3"/>
  <c r="BA227" i="3"/>
  <c r="G227" i="3"/>
  <c r="BB227" i="3" s="1"/>
  <c r="BE224" i="3"/>
  <c r="BD224" i="3"/>
  <c r="BC224" i="3"/>
  <c r="BB224" i="3"/>
  <c r="BA224" i="3"/>
  <c r="G224" i="3"/>
  <c r="BE221" i="3"/>
  <c r="BD221" i="3"/>
  <c r="BC221" i="3"/>
  <c r="BA221" i="3"/>
  <c r="G221" i="3"/>
  <c r="BB221" i="3" s="1"/>
  <c r="BE218" i="3"/>
  <c r="BD218" i="3"/>
  <c r="BC218" i="3"/>
  <c r="BB218" i="3"/>
  <c r="BA218" i="3"/>
  <c r="G218" i="3"/>
  <c r="BE215" i="3"/>
  <c r="BD215" i="3"/>
  <c r="BC215" i="3"/>
  <c r="BA215" i="3"/>
  <c r="G215" i="3"/>
  <c r="BB215" i="3" s="1"/>
  <c r="BE212" i="3"/>
  <c r="BD212" i="3"/>
  <c r="BC212" i="3"/>
  <c r="BB212" i="3"/>
  <c r="BA212" i="3"/>
  <c r="G212" i="3"/>
  <c r="BE209" i="3"/>
  <c r="BD209" i="3"/>
  <c r="BC209" i="3"/>
  <c r="BA209" i="3"/>
  <c r="G209" i="3"/>
  <c r="BB209" i="3" s="1"/>
  <c r="BE206" i="3"/>
  <c r="BD206" i="3"/>
  <c r="BC206" i="3"/>
  <c r="BB206" i="3"/>
  <c r="BA206" i="3"/>
  <c r="G206" i="3"/>
  <c r="BE203" i="3"/>
  <c r="BD203" i="3"/>
  <c r="BC203" i="3"/>
  <c r="BA203" i="3"/>
  <c r="G203" i="3"/>
  <c r="BB203" i="3" s="1"/>
  <c r="BE200" i="3"/>
  <c r="BD200" i="3"/>
  <c r="BC200" i="3"/>
  <c r="BB200" i="3"/>
  <c r="BA200" i="3"/>
  <c r="G200" i="3"/>
  <c r="BE197" i="3"/>
  <c r="BD197" i="3"/>
  <c r="BC197" i="3"/>
  <c r="BA197" i="3"/>
  <c r="G197" i="3"/>
  <c r="BB197" i="3" s="1"/>
  <c r="BE194" i="3"/>
  <c r="BD194" i="3"/>
  <c r="BC194" i="3"/>
  <c r="BB194" i="3"/>
  <c r="BA194" i="3"/>
  <c r="G194" i="3"/>
  <c r="BE191" i="3"/>
  <c r="BD191" i="3"/>
  <c r="BC191" i="3"/>
  <c r="BA191" i="3"/>
  <c r="G191" i="3"/>
  <c r="BB191" i="3" s="1"/>
  <c r="BE188" i="3"/>
  <c r="BD188" i="3"/>
  <c r="BC188" i="3"/>
  <c r="BB188" i="3"/>
  <c r="BA188" i="3"/>
  <c r="G188" i="3"/>
  <c r="BE186" i="3"/>
  <c r="BD186" i="3"/>
  <c r="BC186" i="3"/>
  <c r="BA186" i="3"/>
  <c r="G186" i="3"/>
  <c r="BB186" i="3" s="1"/>
  <c r="BE184" i="3"/>
  <c r="BD184" i="3"/>
  <c r="BC184" i="3"/>
  <c r="BB184" i="3"/>
  <c r="BA184" i="3"/>
  <c r="G184" i="3"/>
  <c r="BE182" i="3"/>
  <c r="BD182" i="3"/>
  <c r="BC182" i="3"/>
  <c r="BA182" i="3"/>
  <c r="G182" i="3"/>
  <c r="BB182" i="3" s="1"/>
  <c r="BE180" i="3"/>
  <c r="BD180" i="3"/>
  <c r="BC180" i="3"/>
  <c r="BB180" i="3"/>
  <c r="BA180" i="3"/>
  <c r="G180" i="3"/>
  <c r="BE177" i="3"/>
  <c r="BD177" i="3"/>
  <c r="BC177" i="3"/>
  <c r="BA177" i="3"/>
  <c r="G177" i="3"/>
  <c r="BB177" i="3" s="1"/>
  <c r="BE174" i="3"/>
  <c r="BD174" i="3"/>
  <c r="BC174" i="3"/>
  <c r="BB174" i="3"/>
  <c r="BA174" i="3"/>
  <c r="G174" i="3"/>
  <c r="BE171" i="3"/>
  <c r="BD171" i="3"/>
  <c r="BC171" i="3"/>
  <c r="BA171" i="3"/>
  <c r="G171" i="3"/>
  <c r="BB171" i="3" s="1"/>
  <c r="BE168" i="3"/>
  <c r="BD168" i="3"/>
  <c r="BC168" i="3"/>
  <c r="BB168" i="3"/>
  <c r="BA168" i="3"/>
  <c r="G168" i="3"/>
  <c r="BE165" i="3"/>
  <c r="BD165" i="3"/>
  <c r="BC165" i="3"/>
  <c r="BA165" i="3"/>
  <c r="G165" i="3"/>
  <c r="BB165" i="3" s="1"/>
  <c r="BE162" i="3"/>
  <c r="BD162" i="3"/>
  <c r="BC162" i="3"/>
  <c r="BB162" i="3"/>
  <c r="BA162" i="3"/>
  <c r="G162" i="3"/>
  <c r="BE159" i="3"/>
  <c r="BD159" i="3"/>
  <c r="BC159" i="3"/>
  <c r="BA159" i="3"/>
  <c r="G159" i="3"/>
  <c r="BB159" i="3" s="1"/>
  <c r="BE156" i="3"/>
  <c r="BD156" i="3"/>
  <c r="BC156" i="3"/>
  <c r="BB156" i="3"/>
  <c r="BA156" i="3"/>
  <c r="G156" i="3"/>
  <c r="BE153" i="3"/>
  <c r="BD153" i="3"/>
  <c r="BC153" i="3"/>
  <c r="BA153" i="3"/>
  <c r="G153" i="3"/>
  <c r="BB153" i="3" s="1"/>
  <c r="BE150" i="3"/>
  <c r="BD150" i="3"/>
  <c r="BC150" i="3"/>
  <c r="BB150" i="3"/>
  <c r="BA150" i="3"/>
  <c r="G150" i="3"/>
  <c r="BE147" i="3"/>
  <c r="BD147" i="3"/>
  <c r="BC147" i="3"/>
  <c r="BA147" i="3"/>
  <c r="G147" i="3"/>
  <c r="BB147" i="3" s="1"/>
  <c r="BE144" i="3"/>
  <c r="BD144" i="3"/>
  <c r="BC144" i="3"/>
  <c r="BB144" i="3"/>
  <c r="BA144" i="3"/>
  <c r="G144" i="3"/>
  <c r="BE141" i="3"/>
  <c r="BD141" i="3"/>
  <c r="BC141" i="3"/>
  <c r="BA141" i="3"/>
  <c r="G141" i="3"/>
  <c r="BB141" i="3" s="1"/>
  <c r="BE138" i="3"/>
  <c r="BD138" i="3"/>
  <c r="BC138" i="3"/>
  <c r="BB138" i="3"/>
  <c r="BA138" i="3"/>
  <c r="G138" i="3"/>
  <c r="BE135" i="3"/>
  <c r="BD135" i="3"/>
  <c r="BC135" i="3"/>
  <c r="BA135" i="3"/>
  <c r="G135" i="3"/>
  <c r="BB135" i="3" s="1"/>
  <c r="BE132" i="3"/>
  <c r="BD132" i="3"/>
  <c r="BC132" i="3"/>
  <c r="BB132" i="3"/>
  <c r="BA132" i="3"/>
  <c r="G132" i="3"/>
  <c r="BE129" i="3"/>
  <c r="BE247" i="3" s="1"/>
  <c r="I14" i="2" s="1"/>
  <c r="BD129" i="3"/>
  <c r="BC129" i="3"/>
  <c r="BA129" i="3"/>
  <c r="BA247" i="3" s="1"/>
  <c r="E14" i="2" s="1"/>
  <c r="G129" i="3"/>
  <c r="BE126" i="3"/>
  <c r="BD126" i="3"/>
  <c r="BC126" i="3"/>
  <c r="BB126" i="3"/>
  <c r="BA126" i="3"/>
  <c r="G126" i="3"/>
  <c r="B14" i="2"/>
  <c r="A14" i="2"/>
  <c r="BC247" i="3"/>
  <c r="G14" i="2" s="1"/>
  <c r="C247" i="3"/>
  <c r="BE122" i="3"/>
  <c r="BD122" i="3"/>
  <c r="BC122" i="3"/>
  <c r="BB122" i="3"/>
  <c r="BA122" i="3"/>
  <c r="G122" i="3"/>
  <c r="BE119" i="3"/>
  <c r="BD119" i="3"/>
  <c r="BC119" i="3"/>
  <c r="BA119" i="3"/>
  <c r="G119" i="3"/>
  <c r="BB119" i="3" s="1"/>
  <c r="BE116" i="3"/>
  <c r="BD116" i="3"/>
  <c r="BC116" i="3"/>
  <c r="BB116" i="3"/>
  <c r="BA116" i="3"/>
  <c r="G116" i="3"/>
  <c r="BE113" i="3"/>
  <c r="BD113" i="3"/>
  <c r="BC113" i="3"/>
  <c r="BA113" i="3"/>
  <c r="G113" i="3"/>
  <c r="BB113" i="3" s="1"/>
  <c r="BE110" i="3"/>
  <c r="BD110" i="3"/>
  <c r="BC110" i="3"/>
  <c r="BB110" i="3"/>
  <c r="BA110" i="3"/>
  <c r="G110" i="3"/>
  <c r="BE107" i="3"/>
  <c r="BE124" i="3" s="1"/>
  <c r="I13" i="2" s="1"/>
  <c r="BD107" i="3"/>
  <c r="BC107" i="3"/>
  <c r="BA107" i="3"/>
  <c r="BA124" i="3" s="1"/>
  <c r="E13" i="2" s="1"/>
  <c r="G107" i="3"/>
  <c r="BB107" i="3" s="1"/>
  <c r="BE104" i="3"/>
  <c r="BD104" i="3"/>
  <c r="BC104" i="3"/>
  <c r="BB104" i="3"/>
  <c r="BA104" i="3"/>
  <c r="G104" i="3"/>
  <c r="B13" i="2"/>
  <c r="A13" i="2"/>
  <c r="BC124" i="3"/>
  <c r="G13" i="2" s="1"/>
  <c r="G124" i="3"/>
  <c r="C124" i="3"/>
  <c r="BE100" i="3"/>
  <c r="BD100" i="3"/>
  <c r="BC100" i="3"/>
  <c r="BB100" i="3"/>
  <c r="BA100" i="3"/>
  <c r="G100" i="3"/>
  <c r="BE97" i="3"/>
  <c r="BD97" i="3"/>
  <c r="BC97" i="3"/>
  <c r="BA97" i="3"/>
  <c r="G97" i="3"/>
  <c r="BB97" i="3" s="1"/>
  <c r="BE95" i="3"/>
  <c r="BD95" i="3"/>
  <c r="BC95" i="3"/>
  <c r="BB95" i="3"/>
  <c r="BA95" i="3"/>
  <c r="G95" i="3"/>
  <c r="BE92" i="3"/>
  <c r="BD92" i="3"/>
  <c r="BC92" i="3"/>
  <c r="BA92" i="3"/>
  <c r="G92" i="3"/>
  <c r="BB92" i="3" s="1"/>
  <c r="BE89" i="3"/>
  <c r="BD89" i="3"/>
  <c r="BC89" i="3"/>
  <c r="BB89" i="3"/>
  <c r="BA89" i="3"/>
  <c r="G89" i="3"/>
  <c r="BE86" i="3"/>
  <c r="BD86" i="3"/>
  <c r="BC86" i="3"/>
  <c r="BA86" i="3"/>
  <c r="G86" i="3"/>
  <c r="BB86" i="3" s="1"/>
  <c r="BE82" i="3"/>
  <c r="BD82" i="3"/>
  <c r="BC82" i="3"/>
  <c r="BB82" i="3"/>
  <c r="BA82" i="3"/>
  <c r="G82" i="3"/>
  <c r="BE79" i="3"/>
  <c r="BD79" i="3"/>
  <c r="BC79" i="3"/>
  <c r="BA79" i="3"/>
  <c r="G79" i="3"/>
  <c r="BB79" i="3" s="1"/>
  <c r="BE76" i="3"/>
  <c r="BD76" i="3"/>
  <c r="BC76" i="3"/>
  <c r="BC102" i="3" s="1"/>
  <c r="G12" i="2" s="1"/>
  <c r="BB76" i="3"/>
  <c r="BA76" i="3"/>
  <c r="G76" i="3"/>
  <c r="BE73" i="3"/>
  <c r="BD73" i="3"/>
  <c r="BC73" i="3"/>
  <c r="BA73" i="3"/>
  <c r="G73" i="3"/>
  <c r="BB73" i="3" s="1"/>
  <c r="BE70" i="3"/>
  <c r="BD70" i="3"/>
  <c r="BC70" i="3"/>
  <c r="BB70" i="3"/>
  <c r="BA70" i="3"/>
  <c r="G70" i="3"/>
  <c r="BE67" i="3"/>
  <c r="BD67" i="3"/>
  <c r="BC67" i="3"/>
  <c r="BA67" i="3"/>
  <c r="G67" i="3"/>
  <c r="BB67" i="3" s="1"/>
  <c r="BE64" i="3"/>
  <c r="BD64" i="3"/>
  <c r="BC64" i="3"/>
  <c r="BB64" i="3"/>
  <c r="BA64" i="3"/>
  <c r="G64" i="3"/>
  <c r="BE61" i="3"/>
  <c r="BD61" i="3"/>
  <c r="BD102" i="3" s="1"/>
  <c r="H12" i="2" s="1"/>
  <c r="BC61" i="3"/>
  <c r="BA61" i="3"/>
  <c r="G61" i="3"/>
  <c r="BB61" i="3" s="1"/>
  <c r="BE58" i="3"/>
  <c r="BD58" i="3"/>
  <c r="BC58" i="3"/>
  <c r="BB58" i="3"/>
  <c r="BA58" i="3"/>
  <c r="G58" i="3"/>
  <c r="B12" i="2"/>
  <c r="A12" i="2"/>
  <c r="G102" i="3"/>
  <c r="C102" i="3"/>
  <c r="BE54" i="3"/>
  <c r="BD54" i="3"/>
  <c r="BC54" i="3"/>
  <c r="BB54" i="3"/>
  <c r="BA54" i="3"/>
  <c r="G54" i="3"/>
  <c r="BE51" i="3"/>
  <c r="BD51" i="3"/>
  <c r="BC51" i="3"/>
  <c r="BA51" i="3"/>
  <c r="G51" i="3"/>
  <c r="BB51" i="3" s="1"/>
  <c r="BE49" i="3"/>
  <c r="BD49" i="3"/>
  <c r="BC49" i="3"/>
  <c r="BB49" i="3"/>
  <c r="BA49" i="3"/>
  <c r="G49" i="3"/>
  <c r="BE46" i="3"/>
  <c r="BD46" i="3"/>
  <c r="BD56" i="3" s="1"/>
  <c r="H11" i="2" s="1"/>
  <c r="BC46" i="3"/>
  <c r="BA46" i="3"/>
  <c r="G46" i="3"/>
  <c r="BB46" i="3" s="1"/>
  <c r="BE43" i="3"/>
  <c r="BD43" i="3"/>
  <c r="BC43" i="3"/>
  <c r="BB43" i="3"/>
  <c r="BA43" i="3"/>
  <c r="G43" i="3"/>
  <c r="B11" i="2"/>
  <c r="A11" i="2"/>
  <c r="BC56" i="3"/>
  <c r="G11" i="2" s="1"/>
  <c r="C56" i="3"/>
  <c r="BE40" i="3"/>
  <c r="BD40" i="3"/>
  <c r="BC40" i="3"/>
  <c r="BB40" i="3"/>
  <c r="BB41" i="3" s="1"/>
  <c r="F10" i="2" s="1"/>
  <c r="G40" i="3"/>
  <c r="BA40" i="3" s="1"/>
  <c r="BA41" i="3" s="1"/>
  <c r="E10" i="2" s="1"/>
  <c r="I10" i="2"/>
  <c r="H10" i="2"/>
  <c r="B10" i="2"/>
  <c r="A10" i="2"/>
  <c r="BE41" i="3"/>
  <c r="BD41" i="3"/>
  <c r="BC41" i="3"/>
  <c r="G10" i="2" s="1"/>
  <c r="G41" i="3"/>
  <c r="C41" i="3"/>
  <c r="BE35" i="3"/>
  <c r="BD35" i="3"/>
  <c r="BC35" i="3"/>
  <c r="BB35" i="3"/>
  <c r="G35" i="3"/>
  <c r="BA35" i="3" s="1"/>
  <c r="BE32" i="3"/>
  <c r="BD32" i="3"/>
  <c r="BC32" i="3"/>
  <c r="BB32" i="3"/>
  <c r="G32" i="3"/>
  <c r="BA32" i="3" s="1"/>
  <c r="BE28" i="3"/>
  <c r="BD28" i="3"/>
  <c r="BC28" i="3"/>
  <c r="BB28" i="3"/>
  <c r="G28" i="3"/>
  <c r="BA28" i="3" s="1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20" i="3"/>
  <c r="BD20" i="3"/>
  <c r="BC20" i="3"/>
  <c r="BB20" i="3"/>
  <c r="BA20" i="3"/>
  <c r="G20" i="3"/>
  <c r="B9" i="2"/>
  <c r="A9" i="2"/>
  <c r="BE38" i="3"/>
  <c r="I9" i="2" s="1"/>
  <c r="BB38" i="3"/>
  <c r="F9" i="2" s="1"/>
  <c r="C38" i="3"/>
  <c r="BE14" i="3"/>
  <c r="BE18" i="3" s="1"/>
  <c r="I8" i="2" s="1"/>
  <c r="BD14" i="3"/>
  <c r="BD18" i="3" s="1"/>
  <c r="H8" i="2" s="1"/>
  <c r="BC14" i="3"/>
  <c r="BB14" i="3"/>
  <c r="G14" i="3"/>
  <c r="G18" i="3" s="1"/>
  <c r="G8" i="2"/>
  <c r="B8" i="2"/>
  <c r="A8" i="2"/>
  <c r="BC18" i="3"/>
  <c r="BB18" i="3"/>
  <c r="F8" i="2" s="1"/>
  <c r="C18" i="3"/>
  <c r="BE8" i="3"/>
  <c r="BD8" i="3"/>
  <c r="BD12" i="3" s="1"/>
  <c r="H7" i="2" s="1"/>
  <c r="BC8" i="3"/>
  <c r="BB8" i="3"/>
  <c r="G8" i="3"/>
  <c r="G12" i="3" s="1"/>
  <c r="G7" i="2"/>
  <c r="F7" i="2"/>
  <c r="B7" i="2"/>
  <c r="A7" i="2"/>
  <c r="BE12" i="3"/>
  <c r="I7" i="2" s="1"/>
  <c r="BC12" i="3"/>
  <c r="BB12" i="3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38" i="3" l="1"/>
  <c r="E9" i="2" s="1"/>
  <c r="G17" i="2"/>
  <c r="C18" i="1" s="1"/>
  <c r="G275" i="3"/>
  <c r="BA259" i="3"/>
  <c r="BA275" i="3" s="1"/>
  <c r="E16" i="2" s="1"/>
  <c r="BA14" i="3"/>
  <c r="BA18" i="3" s="1"/>
  <c r="E8" i="2" s="1"/>
  <c r="BB56" i="3"/>
  <c r="F11" i="2" s="1"/>
  <c r="BD257" i="3"/>
  <c r="H15" i="2" s="1"/>
  <c r="BA8" i="3"/>
  <c r="BA12" i="3" s="1"/>
  <c r="E7" i="2" s="1"/>
  <c r="G38" i="3"/>
  <c r="BD38" i="3"/>
  <c r="H9" i="2" s="1"/>
  <c r="H17" i="2" s="1"/>
  <c r="C17" i="1" s="1"/>
  <c r="BC38" i="3"/>
  <c r="G9" i="2" s="1"/>
  <c r="BA56" i="3"/>
  <c r="E11" i="2" s="1"/>
  <c r="BB102" i="3"/>
  <c r="F12" i="2" s="1"/>
  <c r="BE102" i="3"/>
  <c r="I12" i="2" s="1"/>
  <c r="BD124" i="3"/>
  <c r="H13" i="2" s="1"/>
  <c r="BD247" i="3"/>
  <c r="H14" i="2" s="1"/>
  <c r="G257" i="3"/>
  <c r="BB249" i="3"/>
  <c r="BB257" i="3" s="1"/>
  <c r="F15" i="2" s="1"/>
  <c r="BE56" i="3"/>
  <c r="I11" i="2" s="1"/>
  <c r="I17" i="2" s="1"/>
  <c r="C21" i="1" s="1"/>
  <c r="G56" i="3"/>
  <c r="BA102" i="3"/>
  <c r="E12" i="2" s="1"/>
  <c r="BB124" i="3"/>
  <c r="F13" i="2" s="1"/>
  <c r="G247" i="3"/>
  <c r="BB129" i="3"/>
  <c r="BB247" i="3" s="1"/>
  <c r="F14" i="2" s="1"/>
  <c r="BD275" i="3"/>
  <c r="H16" i="2" s="1"/>
  <c r="BB275" i="3"/>
  <c r="F16" i="2" s="1"/>
  <c r="F17" i="2" l="1"/>
  <c r="C16" i="1" s="1"/>
  <c r="E17" i="2"/>
  <c r="G21" i="1" l="1"/>
  <c r="G20" i="1"/>
  <c r="G19" i="1"/>
  <c r="G18" i="1"/>
  <c r="G17" i="1"/>
  <c r="G16" i="1"/>
  <c r="C15" i="1"/>
  <c r="C19" i="1" s="1"/>
  <c r="C22" i="1" s="1"/>
  <c r="G23" i="1" l="1"/>
  <c r="G22" i="1" s="1"/>
  <c r="G15" i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<sst xmlns="http://schemas.openxmlformats.org/spreadsheetml/2006/main" count="683" uniqueCount="328">
  <si>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</si>
  <si>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</si>
  <si>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</si>
  <si>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</si>
  <si>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</si>
  <si>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</si>
  <si>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</si>
  <si>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</si>
  <si>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</si>
  <si>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</si>
  <si>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</si>
  <si>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</si>
  <si>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</si>
  <si>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</si>
  <si>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</si>
  <si>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</si>
  <si>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</si>
  <si>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</si>
  <si>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</si>
  <si>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</si>
  <si>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</si>
  <si>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</si>
  <si>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</si>
  <si>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</si>
  <si>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</si>
  <si>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</si>
  <si>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</si>
  <si>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</si>
  <si>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</si>
  <si>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</si>
  <si>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</si>
  <si>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</si>
  <si>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</si>
  <si>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</si>
  <si>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</si>
  <si>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</si>
  <si>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</si>
  <si>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</si>
  <si>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</si>
  <si>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</si>
  <si>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</si>
  <si>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</si>
  <si>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</si>
  <si>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</si>
  <si>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</si>
  <si>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</si>
  <si>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</si>
  <si>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</si>
  <si>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</si>
  <si>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</si>
  <si>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</si>
  <si>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</si>
  <si>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</si>
  <si>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</si>
  <si>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</si>
  <si>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</si>
  <si>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</si>
  <si>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</si>
  <si>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</si>
  <si>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</si>
  <si>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</si>
  <si>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</si>
  <si>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</si>
  <si>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</si>
  <si>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</si>
  <si>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</si>
  <si>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</si>
  <si>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</si>
  <si>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</si>
  <si>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</si>
  <si>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</si>
  <si>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</si>
  <si>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</si>
  <si>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</si>
  <si>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</si>
  <si>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</si>
  <si>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31</t>
  </si>
  <si>
    <t>Zdravoinstalace 1.NP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</si>
  <si>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</si>
  <si>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</si>
  <si>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</si>
  <si>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</si>
  <si>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</si>
  <si>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</si>
  <si>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1.PP:9*0,15</t>
  </si>
  <si>
    <t>1.NP:(2,2*0,15)+(19,2*0,1)</t>
  </si>
  <si>
    <t>63</t>
  </si>
  <si>
    <t>Podlahy a podlahové konstrukce</t>
  </si>
  <si>
    <t>631311121R00</t>
  </si>
  <si>
    <t xml:space="preserve">Doplnění mazanin betonem do 1 m2, do tl. 8 cm </t>
  </si>
  <si>
    <t>m3</t>
  </si>
  <si>
    <t>1.PP:0,036</t>
  </si>
  <si>
    <t>1.NP:(9,5*0,1*0,05)+(11,1*0,15*0,1)</t>
  </si>
  <si>
    <t>97</t>
  </si>
  <si>
    <t>Prorážení otvorů</t>
  </si>
  <si>
    <t>970031100R00</t>
  </si>
  <si>
    <t xml:space="preserve">Vrtání jádrové do zdiva cihelného do D 100 mm </t>
  </si>
  <si>
    <t>m</t>
  </si>
  <si>
    <t>4*0,4</t>
  </si>
  <si>
    <t>972054141R00</t>
  </si>
  <si>
    <t xml:space="preserve">Vybourání otv. stropy ŽB pl. 0,0225 m2, tl. 15 cm </t>
  </si>
  <si>
    <t>kus</t>
  </si>
  <si>
    <t>2</t>
  </si>
  <si>
    <t>974031143R00</t>
  </si>
  <si>
    <t xml:space="preserve">Vysekání rýh ve zdi cihelné 7 x 10 cm </t>
  </si>
  <si>
    <t>4,1+2,5+3,2+4,2+2,2+3</t>
  </si>
  <si>
    <t>974031164R00</t>
  </si>
  <si>
    <t xml:space="preserve">Vysekání rýh ve zdi cihelné 15 x 15 cm </t>
  </si>
  <si>
    <t>1.PP:9</t>
  </si>
  <si>
    <t>1 NP:1+1,2</t>
  </si>
  <si>
    <t>974042543R00</t>
  </si>
  <si>
    <t xml:space="preserve">Vysekání rýh betonová, monolitická dlažba 7x10 cm </t>
  </si>
  <si>
    <t>3,5+0,8+4,6+0,6</t>
  </si>
  <si>
    <t>974042564R00</t>
  </si>
  <si>
    <t xml:space="preserve">Vysekání rýh betonová, monolitická dlažba 15x15 cm </t>
  </si>
  <si>
    <t>4,2+2,2+1,5+3,2</t>
  </si>
  <si>
    <t>99</t>
  </si>
  <si>
    <t>Staveništní přesun hmot</t>
  </si>
  <si>
    <t>999281105R00</t>
  </si>
  <si>
    <t xml:space="preserve">Přesun hmot pro opravy a údržbu do výšky 6 m </t>
  </si>
  <si>
    <t>t</t>
  </si>
  <si>
    <t>713</t>
  </si>
  <si>
    <t>Izolace tepelné</t>
  </si>
  <si>
    <t>722181212RT7</t>
  </si>
  <si>
    <t>Izolace návl.polyethylenová tl. stěny 9 mm vnitřní průměr 22 mm</t>
  </si>
  <si>
    <t>Termoizolační trubice z pěnového polyetylenu s uzavřenou buněčnou strukturou.</t>
  </si>
  <si>
    <t>104,7</t>
  </si>
  <si>
    <t>722181212RT8</t>
  </si>
  <si>
    <t>Izolace návl.polyethylénová tl. stěny 9 mm vnitřní průměr 25 mm</t>
  </si>
  <si>
    <t>5,5</t>
  </si>
  <si>
    <t>28377670.RZZ</t>
  </si>
  <si>
    <t>Páska samolepicí š. 38 mm, dl. 20m</t>
  </si>
  <si>
    <t>195</t>
  </si>
  <si>
    <t>28377691.RZ3</t>
  </si>
  <si>
    <t>Lepidlo na polyet.návl.izolaci 500 ml</t>
  </si>
  <si>
    <t>Pro lepení příčných i podélných spojů trubic</t>
  </si>
  <si>
    <t>998713201R00</t>
  </si>
  <si>
    <t xml:space="preserve">Přesun hmot pro izolace tepelné, výšky do 6 m </t>
  </si>
  <si>
    <t>721</t>
  </si>
  <si>
    <t>Vnitřní kanalizace</t>
  </si>
  <si>
    <t>721170902R00</t>
  </si>
  <si>
    <t xml:space="preserve">Oprava potrubí PVC odpadní, vsazení odbočky D 40 </t>
  </si>
  <si>
    <t>721170905R00</t>
  </si>
  <si>
    <t xml:space="preserve">Oprava potrubí PVC odpadní, vsazení odbočky D 50 </t>
  </si>
  <si>
    <t>721170909R00</t>
  </si>
  <si>
    <t xml:space="preserve">Oprava potrubí PVC odpadní, vsazení odbočky D 110 </t>
  </si>
  <si>
    <t>4</t>
  </si>
  <si>
    <t>721171219R00</t>
  </si>
  <si>
    <t xml:space="preserve">Trubka pro připojení WC, D 110 mm </t>
  </si>
  <si>
    <t>5</t>
  </si>
  <si>
    <t>721171808R00</t>
  </si>
  <si>
    <t xml:space="preserve">Demontáž potrubí z PVC do D 114 mm </t>
  </si>
  <si>
    <t>stoupačka K21 a K25</t>
  </si>
  <si>
    <t>d 75:4,5+4,5</t>
  </si>
  <si>
    <t>721176102R00</t>
  </si>
  <si>
    <t xml:space="preserve">Potrubí HT připojovací DN 40 x 1,8 mm </t>
  </si>
  <si>
    <t>2,7+1,4+3,2+5,3+3,6+2,5+2,6+1,5</t>
  </si>
  <si>
    <t>721176103R00</t>
  </si>
  <si>
    <t xml:space="preserve">Potrubí HT připojovací DN 50 x 1,8 mm </t>
  </si>
  <si>
    <t>2,7+3,3+1</t>
  </si>
  <si>
    <t>721176105R00</t>
  </si>
  <si>
    <t xml:space="preserve">Potrubí HT připojovací D 110 x 2,7 mm </t>
  </si>
  <si>
    <t>1,1+4,2+2,2+1,6+3,3</t>
  </si>
  <si>
    <t>721176115R00</t>
  </si>
  <si>
    <t xml:space="preserve">Potrubí HT odpadní svislé D 110 x 2,7 mm </t>
  </si>
  <si>
    <t>Stoupačky K21 a K25</t>
  </si>
  <si>
    <t>Výměna potrubí d 75 za d 110 od podlahy 1.NP po podlahu 1.PP</t>
  </si>
  <si>
    <t>4,5+4,5</t>
  </si>
  <si>
    <t>721194104R00</t>
  </si>
  <si>
    <t xml:space="preserve">Vyvedení odpadních výpustek D 40 x 1,8 </t>
  </si>
  <si>
    <t>14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</si>
  <si>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</si>
  <si>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</si>
  <si>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</si>
  <si>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</si>
  <si>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721300829RZ3</t>
  </si>
  <si>
    <t xml:space="preserve">Plstěná izolační omotávka odpadního potrubí </t>
  </si>
  <si>
    <t>22,8+7+12,4+9</t>
  </si>
  <si>
    <t>28615443.A</t>
  </si>
  <si>
    <t>Kus čisticí HTRE D 110 mm PP</t>
  </si>
  <si>
    <t>Instalace na stoupačnách nad podlahou 1.NP</t>
  </si>
  <si>
    <t>998721201R00</t>
  </si>
  <si>
    <t xml:space="preserve">Přesun hmot pro vnitřní kanalizaci, výšky do 6 m </t>
  </si>
  <si>
    <t>722</t>
  </si>
  <si>
    <t>Vnitřní vodovod</t>
  </si>
  <si>
    <t>722172331R00</t>
  </si>
  <si>
    <t xml:space="preserve">Potrubí z PPR, teplá, D 20x3,4 mm, vč. zed. výpom. </t>
  </si>
  <si>
    <t>Pro vodovod bude vždy použito potrubí PN 20 (teplá)</t>
  </si>
  <si>
    <t>7,2+20+24,5+15+8,5+18+5,5+6</t>
  </si>
  <si>
    <t>722172332R00</t>
  </si>
  <si>
    <t xml:space="preserve">Potrubí z PPR, teplá, D 25x4,2 mm, vč. zed. výpom. </t>
  </si>
  <si>
    <t>722190401R00</t>
  </si>
  <si>
    <t xml:space="preserve">Vyvedení a upevnění výpustek DN 15 </t>
  </si>
  <si>
    <t>34</t>
  </si>
  <si>
    <t>722280106R00</t>
  </si>
  <si>
    <t xml:space="preserve">Tlaková zkouška vodovodního potrubí DN 32 </t>
  </si>
  <si>
    <t>104,7+5,5</t>
  </si>
  <si>
    <t>722290231RZ3</t>
  </si>
  <si>
    <t xml:space="preserve">Proplach a dezinfekce vodovod.potrubí do DN 40 </t>
  </si>
  <si>
    <t>110,2</t>
  </si>
  <si>
    <t>55110061.RZZ</t>
  </si>
  <si>
    <t>Hadice FLEXI sanitární (9x13) 40 cm</t>
  </si>
  <si>
    <t>3</t>
  </si>
  <si>
    <t>998722201R00</t>
  </si>
  <si>
    <t xml:space="preserve">Přesun hmot pro vnitřní vodovod, výšky do 6 m </t>
  </si>
  <si>
    <t>725</t>
  </si>
  <si>
    <t>Zařizovací předměty</t>
  </si>
  <si>
    <t>725119305R00</t>
  </si>
  <si>
    <t xml:space="preserve">Montáž klozetových mís kombinovaných </t>
  </si>
  <si>
    <t>soubor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</si>
  <si>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</si>
  <si>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</si>
  <si>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</si>
  <si>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</si>
  <si>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bidet :1</t>
  </si>
  <si>
    <t>WC:2</t>
  </si>
  <si>
    <t>725219401R00</t>
  </si>
  <si>
    <t xml:space="preserve">Montáž umyvadel na šrouby do zdiva </t>
  </si>
  <si>
    <t>11</t>
  </si>
  <si>
    <t>725249102R00</t>
  </si>
  <si>
    <t xml:space="preserve">Montáž sprchových mís a vaniček </t>
  </si>
  <si>
    <t>725249103R00</t>
  </si>
  <si>
    <t xml:space="preserve">Montáž sprchových koutů </t>
  </si>
  <si>
    <t>725299101R00</t>
  </si>
  <si>
    <t>Montáž koupelnových doplňků - mýdelníků, držáků, zásobníků papíru ap.</t>
  </si>
  <si>
    <t>Koupelnové doplňky - dodávka stavby</t>
  </si>
  <si>
    <t>725339102RZ3</t>
  </si>
  <si>
    <t xml:space="preserve">Montáž výlevky diturvitové závěsné </t>
  </si>
  <si>
    <t>725814101RZZ</t>
  </si>
  <si>
    <t xml:space="preserve">Ventil rohový s filtrem DN 15 x DN 10 </t>
  </si>
  <si>
    <t>30</t>
  </si>
  <si>
    <t>725819204RZ3</t>
  </si>
  <si>
    <t xml:space="preserve">Montáž ventilu - jedna voda - časového  G 1/2 </t>
  </si>
  <si>
    <t>725823141RZ3</t>
  </si>
  <si>
    <t xml:space="preserve">Mtž baterie bidet stoj soupr páka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</si>
  <si>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</si>
  <si>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</si>
  <si>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</si>
  <si>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</si>
  <si>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725841411RZ3</t>
  </si>
  <si>
    <t xml:space="preserve">Mtž baterie sprcha stěna nastav výška </t>
  </si>
  <si>
    <t>725860213R00</t>
  </si>
  <si>
    <t xml:space="preserve">Sifon umyvadlový 132, D 32, 40 mm </t>
  </si>
  <si>
    <t>11+1</t>
  </si>
  <si>
    <t>725860214R00</t>
  </si>
  <si>
    <t xml:space="preserve">Sifon bidetový, umyvadlový 135 </t>
  </si>
  <si>
    <t>725860222R00</t>
  </si>
  <si>
    <t xml:space="preserve">Sifon sprchový PP 514SN, D 40/50 mm </t>
  </si>
  <si>
    <t>725980113R00</t>
  </si>
  <si>
    <t xml:space="preserve">Dvířka vanová 300 x 300 mm </t>
  </si>
  <si>
    <t>7</t>
  </si>
  <si>
    <t>28696706</t>
  </si>
  <si>
    <t>WC zvukoizolační souprava mezi klozet a stěnu</t>
  </si>
  <si>
    <t>28696752</t>
  </si>
  <si>
    <t>Tlačítko ovládací plastové bílá/chrom/bílá</t>
  </si>
  <si>
    <t>286967581</t>
  </si>
  <si>
    <t>Modul-WC,ovl. zepředu, h=112cm</t>
  </si>
  <si>
    <t>286967602</t>
  </si>
  <si>
    <t>Modul-bidet Duofix, h=82 cm</t>
  </si>
  <si>
    <t>55144115.RZ3</t>
  </si>
  <si>
    <t>Samouzav.časový ventil nást.pisoárový DN15</t>
  </si>
  <si>
    <t>551450090.RZZ</t>
  </si>
  <si>
    <t>Baterie sprch směš nástěnná se sprch tyčí</t>
  </si>
  <si>
    <t>551450192.RZ3</t>
  </si>
  <si>
    <t>Baterie dřezová nástěnná s prodl.ústím</t>
  </si>
  <si>
    <t>55145031.RZZ</t>
  </si>
  <si>
    <t>Baterie umyvadlová směš stojánková bez ot odp</t>
  </si>
  <si>
    <t>55145032</t>
  </si>
  <si>
    <t>Baterie bidetová směšovací  bez otvírání odpadu</t>
  </si>
  <si>
    <t>55145100.RZZ</t>
  </si>
  <si>
    <t>Růžice sprchová jednopolohová</t>
  </si>
  <si>
    <t>55145200.RZZ</t>
  </si>
  <si>
    <t>Hadice sprchová kov</t>
  </si>
  <si>
    <t>551674068.RZZ</t>
  </si>
  <si>
    <t>Sedátko pro kombiklozety s poklopem</t>
  </si>
  <si>
    <t>55167409</t>
  </si>
  <si>
    <t>Sedátko klozetové tvrdé, klouby kovové</t>
  </si>
  <si>
    <t>55220117.RZ3</t>
  </si>
  <si>
    <t>Vanička sprchová 90x90 EX</t>
  </si>
  <si>
    <t>55484453.RZ3</t>
  </si>
  <si>
    <t>Dveře sprchové jednodílné s bezp.sklem</t>
  </si>
  <si>
    <t>64214718.RZZ</t>
  </si>
  <si>
    <t>Umyvadlo 55x44 cm s otv. pro baterii</t>
  </si>
  <si>
    <t>64233512.RZZ</t>
  </si>
  <si>
    <t>Klozet kombi hlub. splach., vodor. odpad</t>
  </si>
  <si>
    <t>64238819</t>
  </si>
  <si>
    <t>Mísa klozet.závěsná bílá hlub.splach</t>
  </si>
  <si>
    <t>64240419.RZZ</t>
  </si>
  <si>
    <t>Bidet závěsný bílý 1otvor pro baterii</t>
  </si>
  <si>
    <t>64250631.RZZ</t>
  </si>
  <si>
    <t>Pisoár přívod shora, odpad dozadu bílý s integrovaným sifonem</t>
  </si>
  <si>
    <t>64271109.RZ3</t>
  </si>
  <si>
    <t>Výlevka závěsná keramická s mřížkou, bílá 590x341x210 s odtokerm d 40</t>
  </si>
  <si>
    <t>64286106</t>
  </si>
  <si>
    <t>Šrouby k umyvadlům s bílou krytkou</t>
  </si>
  <si>
    <t>pár</t>
  </si>
  <si>
    <t>64291118.RZ3</t>
  </si>
  <si>
    <t>Polosloup pro umyvadlo 50,55,60,65,75 cm</t>
  </si>
  <si>
    <t>998725201R00</t>
  </si>
  <si>
    <t xml:space="preserve">Přesun hmot pro zařizovací předměty, výšky do 6 m </t>
  </si>
  <si>
    <t>734</t>
  </si>
  <si>
    <t>Armatury</t>
  </si>
  <si>
    <t>28654330</t>
  </si>
  <si>
    <t>Ventil přímý plastový d 20 mm PPR</t>
  </si>
  <si>
    <t>19</t>
  </si>
  <si>
    <t>28654331</t>
  </si>
  <si>
    <t>Ventil přímý plastový d 25 mm PPR</t>
  </si>
  <si>
    <t>998734201R00</t>
  </si>
  <si>
    <t xml:space="preserve">Přesun hmot pro armatury, výšky do 6 m 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</si>
  <si>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</si>
  <si>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</si>
  <si>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</si>
  <si>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</si>
  <si>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</si>
  <si>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</si>
  <si>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</si>
  <si>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</si>
  <si>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</si>
  <si>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</si>
  <si>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</si>
  <si>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</si>
  <si>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</si>
  <si>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</si>
  <si>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</si>
  <si>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</si>
  <si>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</si>
  <si>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</si>
  <si>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betonáž rýh - nové podlahy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</si>
</sst>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31</v>
      </c>
      <c r="D2" s="5" t="str">
        <f>Rekapitulace!G2</f>
        <v>Zdravoinstalace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Rekapitulace!A22</f>
        <v>0</v>
      </c>
      <c r="E15" s="61"/>
      <c r="F15" s="62"/>
      <c r="G15" s="59">
        <f>Rekapitulace!I22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Rekapitulace!A23</f>
        <v>0</v>
      </c>
      <c r="E16" s="63"/>
      <c r="F16" s="64"/>
      <c r="G16" s="59">
        <f>Rekapitulace!I23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Rekapitulace!A24</f>
        <v>0</v>
      </c>
      <c r="E17" s="63"/>
      <c r="F17" s="64"/>
      <c r="G17" s="59">
        <f>Rekapitulace!I24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Rekapitulace!A25</f>
        <v>0</v>
      </c>
      <c r="E18" s="63"/>
      <c r="F18" s="64"/>
      <c r="G18" s="59">
        <f>Rekapitulace!I25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Rekapitulace!A26</f>
        <v>0</v>
      </c>
      <c r="E19" s="63"/>
      <c r="F19" s="64"/>
      <c r="G19" s="59">
        <f>Rekapitulace!I26</f>
        <v>0</v>
      </c>
    </row>
    <row r="20" spans="1:7" ht="15.95" customHeight="1" x14ac:dyDescent="0.2">
      <c r="A20" s="67"/>
      <c r="B20" s="58"/>
      <c r="C20" s="59"/>
      <c r="D20" s="9">
        <f>Rekapitulace!A27</f>
        <v>0</v>
      </c>
      <c r="E20" s="63"/>
      <c r="F20" s="64"/>
      <c r="G20" s="59">
        <f>Rekapitulace!I27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Rekapitulace!A28</f>
        <v>0</v>
      </c>
      <c r="E21" s="63"/>
      <c r="F21" s="64"/>
      <c r="G21" s="59">
        <f>Rekapitulace!I28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327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1"/>
  <sheetViews>
    <sheetView workbookViewId="0">
      <selection activeCell="A19" sqref="A19:L3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76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77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Položky!BA12</f>
        <v>0</v>
      </c>
      <c r="F7" s="211">
        <f>Položky!BB12</f>
        <v>0</v>
      </c>
      <c r="G7" s="211">
        <f>Položky!BC12</f>
        <v>0</v>
      </c>
      <c r="H7" s="211">
        <f>Položky!BD12</f>
        <v>0</v>
      </c>
      <c r="I7" s="212">
        <f>Položky!BE12</f>
        <v>0</v>
      </c>
    </row>
    <row r="8" spans="1:9" s="37" customFormat="1" x14ac:dyDescent="0.2">
      <c r="A8" s="209" t="str">
        <f>Položky!B13</f>
        <v>63</v>
      </c>
      <c r="B8" s="133" t="str">
        <f>Položky!C13</f>
        <v>Podlahy a podlahové konstrukce</v>
      </c>
      <c r="C8" s="69"/>
      <c r="D8" s="134"/>
      <c r="E8" s="210">
        <f>Položky!BA18</f>
        <v>0</v>
      </c>
      <c r="F8" s="211">
        <f>Položky!BB18</f>
        <v>0</v>
      </c>
      <c r="G8" s="211">
        <f>Položky!BC18</f>
        <v>0</v>
      </c>
      <c r="H8" s="211">
        <f>Položky!BD18</f>
        <v>0</v>
      </c>
      <c r="I8" s="212">
        <f>Položky!BE18</f>
        <v>0</v>
      </c>
    </row>
    <row r="9" spans="1:9" s="37" customFormat="1" x14ac:dyDescent="0.2">
      <c r="A9" s="209" t="str">
        <f>Položky!B19</f>
        <v>97</v>
      </c>
      <c r="B9" s="133" t="str">
        <f>Položky!C19</f>
        <v>Prorážení otvorů</v>
      </c>
      <c r="C9" s="69"/>
      <c r="D9" s="134"/>
      <c r="E9" s="210">
        <f>Položky!BA38</f>
        <v>0</v>
      </c>
      <c r="F9" s="211">
        <f>Položky!BB38</f>
        <v>0</v>
      </c>
      <c r="G9" s="211">
        <f>Položky!BC38</f>
        <v>0</v>
      </c>
      <c r="H9" s="211">
        <f>Položky!BD38</f>
        <v>0</v>
      </c>
      <c r="I9" s="212">
        <f>Položky!BE38</f>
        <v>0</v>
      </c>
    </row>
    <row r="10" spans="1:9" s="37" customFormat="1" x14ac:dyDescent="0.2">
      <c r="A10" s="209" t="str">
        <f>Položky!B39</f>
        <v>99</v>
      </c>
      <c r="B10" s="133" t="str">
        <f>Položky!C39</f>
        <v>Staveništní přesun hmot</v>
      </c>
      <c r="C10" s="69"/>
      <c r="D10" s="134"/>
      <c r="E10" s="210">
        <f>Položky!BA41</f>
        <v>0</v>
      </c>
      <c r="F10" s="211">
        <f>Položky!BB41</f>
        <v>0</v>
      </c>
      <c r="G10" s="211">
        <f>Položky!BC41</f>
        <v>0</v>
      </c>
      <c r="H10" s="211">
        <f>Položky!BD41</f>
        <v>0</v>
      </c>
      <c r="I10" s="212">
        <f>Položky!BE41</f>
        <v>0</v>
      </c>
    </row>
    <row r="11" spans="1:9" s="37" customFormat="1" x14ac:dyDescent="0.2">
      <c r="A11" s="209" t="str">
        <f>Položky!B42</f>
        <v>713</v>
      </c>
      <c r="B11" s="133" t="str">
        <f>Položky!C42</f>
        <v>Izolace tepelné</v>
      </c>
      <c r="C11" s="69"/>
      <c r="D11" s="134"/>
      <c r="E11" s="210">
        <f>Položky!BA56</f>
        <v>0</v>
      </c>
      <c r="F11" s="211">
        <f>Položky!BB56</f>
        <v>0</v>
      </c>
      <c r="G11" s="211">
        <f>Položky!BC56</f>
        <v>0</v>
      </c>
      <c r="H11" s="211">
        <f>Položky!BD56</f>
        <v>0</v>
      </c>
      <c r="I11" s="212">
        <f>Položky!BE56</f>
        <v>0</v>
      </c>
    </row>
    <row r="12" spans="1:9" s="37" customFormat="1" x14ac:dyDescent="0.2">
      <c r="A12" s="209" t="str">
        <f>Položky!B57</f>
        <v>721</v>
      </c>
      <c r="B12" s="133" t="str">
        <f>Položky!C57</f>
        <v>Vnitřní kanalizace</v>
      </c>
      <c r="C12" s="69"/>
      <c r="D12" s="134"/>
      <c r="E12" s="210">
        <f>Položky!BA102</f>
        <v>0</v>
      </c>
      <c r="F12" s="211">
        <f>Položky!BB102</f>
        <v>0</v>
      </c>
      <c r="G12" s="211">
        <f>Položky!BC102</f>
        <v>0</v>
      </c>
      <c r="H12" s="211">
        <f>Položky!BD102</f>
        <v>0</v>
      </c>
      <c r="I12" s="212">
        <f>Položky!BE102</f>
        <v>0</v>
      </c>
    </row>
    <row r="13" spans="1:9" s="37" customFormat="1" x14ac:dyDescent="0.2">
      <c r="A13" s="209" t="str">
        <f>Položky!B103</f>
        <v>722</v>
      </c>
      <c r="B13" s="133" t="str">
        <f>Položky!C103</f>
        <v>Vnitřní vodovod</v>
      </c>
      <c r="C13" s="69"/>
      <c r="D13" s="134"/>
      <c r="E13" s="210">
        <f>Položky!BA124</f>
        <v>0</v>
      </c>
      <c r="F13" s="211">
        <f>Položky!BB124</f>
        <v>0</v>
      </c>
      <c r="G13" s="211">
        <f>Položky!BC124</f>
        <v>0</v>
      </c>
      <c r="H13" s="211">
        <f>Položky!BD124</f>
        <v>0</v>
      </c>
      <c r="I13" s="212">
        <f>Položky!BE124</f>
        <v>0</v>
      </c>
    </row>
    <row r="14" spans="1:9" s="37" customFormat="1" x14ac:dyDescent="0.2">
      <c r="A14" s="209" t="str">
        <f>Položky!B125</f>
        <v>725</v>
      </c>
      <c r="B14" s="133" t="str">
        <f>Položky!C125</f>
        <v>Zařizovací předměty</v>
      </c>
      <c r="C14" s="69"/>
      <c r="D14" s="134"/>
      <c r="E14" s="210">
        <f>Položky!BA247</f>
        <v>0</v>
      </c>
      <c r="F14" s="211">
        <f>Položky!BB247</f>
        <v>0</v>
      </c>
      <c r="G14" s="211">
        <f>Položky!BC247</f>
        <v>0</v>
      </c>
      <c r="H14" s="211">
        <f>Položky!BD247</f>
        <v>0</v>
      </c>
      <c r="I14" s="212">
        <f>Položky!BE247</f>
        <v>0</v>
      </c>
    </row>
    <row r="15" spans="1:9" s="37" customFormat="1" x14ac:dyDescent="0.2">
      <c r="A15" s="209" t="str">
        <f>Položky!B248</f>
        <v>734</v>
      </c>
      <c r="B15" s="133" t="str">
        <f>Položky!C248</f>
        <v>Armatury</v>
      </c>
      <c r="C15" s="69"/>
      <c r="D15" s="134"/>
      <c r="E15" s="210">
        <f>Položky!BA257</f>
        <v>0</v>
      </c>
      <c r="F15" s="211">
        <f>Položky!BB257</f>
        <v>0</v>
      </c>
      <c r="G15" s="211">
        <f>Položky!BC257</f>
        <v>0</v>
      </c>
      <c r="H15" s="211">
        <f>Položky!BD257</f>
        <v>0</v>
      </c>
      <c r="I15" s="212">
        <f>Položky!BE257</f>
        <v>0</v>
      </c>
    </row>
    <row r="16" spans="1:9" s="37" customFormat="1" ht="13.5" thickBot="1" x14ac:dyDescent="0.25">
      <c r="A16" s="209" t="str">
        <f>Položky!B258</f>
        <v>D96</v>
      </c>
      <c r="B16" s="133" t="str">
        <f>Položky!C258</f>
        <v>Přesuny suti a vybouraných hmot</v>
      </c>
      <c r="C16" s="69"/>
      <c r="D16" s="134"/>
      <c r="E16" s="210">
        <f>Položky!BA275</f>
        <v>0</v>
      </c>
      <c r="F16" s="211">
        <f>Položky!BB275</f>
        <v>0</v>
      </c>
      <c r="G16" s="211">
        <f>Položky!BC275</f>
        <v>0</v>
      </c>
      <c r="H16" s="211">
        <f>Položky!BD275</f>
        <v>0</v>
      </c>
      <c r="I16" s="212">
        <f>Položky!BE275</f>
        <v>0</v>
      </c>
    </row>
    <row r="17" spans="1:57" s="141" customFormat="1" ht="13.5" thickBot="1" x14ac:dyDescent="0.25">
      <c r="A17" s="135"/>
      <c r="B17" s="136" t="s">
        <v>57</v>
      </c>
      <c r="C17" s="136"/>
      <c r="D17" s="137"/>
      <c r="E17" s="138">
        <f>SUM(E7:E16)</f>
        <v>0</v>
      </c>
      <c r="F17" s="139">
        <f>SUM(F7:F16)</f>
        <v>0</v>
      </c>
      <c r="G17" s="139">
        <f>SUM(G7:G16)</f>
        <v>0</v>
      </c>
      <c r="H17" s="139">
        <f>SUM(H7:H16)</f>
        <v>0</v>
      </c>
      <c r="I17" s="140">
        <f>SUM(I7:I16)</f>
        <v>0</v>
      </c>
    </row>
    <row r="18" spans="1:57" x14ac:dyDescent="0.2">
      <c r="A18" s="69"/>
      <c r="B18" s="69"/>
      <c r="C18" s="69"/>
      <c r="D18" s="69"/>
      <c r="E18" s="69"/>
      <c r="F18" s="69"/>
      <c r="G18" s="69"/>
      <c r="H18" s="69"/>
      <c r="I18" s="69"/>
    </row>
    <row r="19" spans="1:57" ht="19.5" customHeight="1" x14ac:dyDescent="0.25">
      <c r="A19" s="213"/>
      <c r="B19" s="213"/>
      <c r="C19" s="213"/>
      <c r="D19" s="213"/>
      <c r="E19" s="213"/>
      <c r="F19" s="213"/>
      <c r="G19" s="214"/>
      <c r="H19" s="213"/>
      <c r="I19" s="213"/>
      <c r="J19" s="215"/>
      <c r="K19" s="215"/>
      <c r="L19" s="215"/>
      <c r="BA19" s="43"/>
      <c r="BB19" s="43"/>
      <c r="BC19" s="43"/>
      <c r="BD19" s="43"/>
      <c r="BE19" s="43"/>
    </row>
    <row r="20" spans="1:57" x14ac:dyDescent="0.2">
      <c r="A20" s="216"/>
      <c r="B20" s="216"/>
      <c r="C20" s="216"/>
      <c r="D20" s="216"/>
      <c r="E20" s="216"/>
      <c r="F20" s="216"/>
      <c r="G20" s="216"/>
      <c r="H20" s="216"/>
      <c r="I20" s="216"/>
      <c r="J20" s="215"/>
      <c r="K20" s="215"/>
      <c r="L20" s="215"/>
    </row>
    <row r="21" spans="1:57" x14ac:dyDescent="0.2">
      <c r="A21" s="217"/>
      <c r="B21" s="217"/>
      <c r="C21" s="217"/>
      <c r="D21" s="216"/>
      <c r="E21" s="218"/>
      <c r="F21" s="218"/>
      <c r="G21" s="219"/>
      <c r="H21" s="220"/>
      <c r="I21" s="220"/>
      <c r="J21" s="215"/>
      <c r="K21" s="215"/>
      <c r="L21" s="215"/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BA24">
        <v>0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BA25">
        <v>0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BA26">
        <v>1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BA27">
        <v>1</v>
      </c>
    </row>
    <row r="28" spans="1:57" x14ac:dyDescent="0.2">
      <c r="A28" s="216"/>
      <c r="B28" s="216"/>
      <c r="C28" s="216"/>
      <c r="D28" s="216"/>
      <c r="E28" s="221"/>
      <c r="F28" s="222"/>
      <c r="G28" s="221"/>
      <c r="H28" s="223"/>
      <c r="I28" s="221"/>
      <c r="J28" s="215"/>
      <c r="K28" s="215"/>
      <c r="L28" s="215"/>
      <c r="BA28">
        <v>2</v>
      </c>
    </row>
    <row r="29" spans="1:57" x14ac:dyDescent="0.2">
      <c r="A29" s="216"/>
      <c r="B29" s="216"/>
      <c r="C29" s="216"/>
      <c r="D29" s="216"/>
      <c r="E29" s="221"/>
      <c r="F29" s="222"/>
      <c r="G29" s="221"/>
      <c r="H29" s="223"/>
      <c r="I29" s="221"/>
      <c r="J29" s="215"/>
      <c r="K29" s="215"/>
      <c r="L29" s="215"/>
      <c r="BA29">
        <v>2</v>
      </c>
    </row>
    <row r="30" spans="1:57" x14ac:dyDescent="0.2">
      <c r="A30" s="216"/>
      <c r="B30" s="217"/>
      <c r="C30" s="216"/>
      <c r="D30" s="224"/>
      <c r="E30" s="224"/>
      <c r="F30" s="224"/>
      <c r="G30" s="224"/>
      <c r="H30" s="225"/>
      <c r="I30" s="225"/>
      <c r="J30" s="215"/>
      <c r="K30" s="215"/>
      <c r="L30" s="215"/>
    </row>
    <row r="31" spans="1:57" x14ac:dyDescent="0.2">
      <c r="A31" s="215"/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</row>
    <row r="32" spans="1:57" x14ac:dyDescent="0.2">
      <c r="A32" s="215"/>
      <c r="B32" s="226"/>
      <c r="C32" s="215"/>
      <c r="D32" s="215"/>
      <c r="E32" s="215"/>
      <c r="F32" s="227"/>
      <c r="G32" s="228"/>
      <c r="H32" s="228"/>
      <c r="I32" s="229"/>
      <c r="J32" s="215"/>
      <c r="K32" s="215"/>
      <c r="L32" s="215"/>
    </row>
    <row r="33" spans="1:12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</row>
    <row r="34" spans="1:12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</row>
    <row r="35" spans="1:12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</row>
    <row r="36" spans="1:12" x14ac:dyDescent="0.2">
      <c r="A36" s="215"/>
      <c r="B36" s="215"/>
      <c r="C36" s="215"/>
      <c r="D36" s="215"/>
      <c r="E36" s="215"/>
      <c r="F36" s="227"/>
      <c r="G36" s="228"/>
      <c r="H36" s="228"/>
      <c r="I36" s="229"/>
      <c r="J36" s="215"/>
      <c r="K36" s="215"/>
      <c r="L36" s="215"/>
    </row>
    <row r="37" spans="1:12" x14ac:dyDescent="0.2">
      <c r="F37" s="142"/>
      <c r="G37" s="143"/>
      <c r="H37" s="143"/>
      <c r="I37" s="144"/>
    </row>
    <row r="38" spans="1:12" x14ac:dyDescent="0.2">
      <c r="F38" s="142"/>
      <c r="G38" s="143"/>
      <c r="H38" s="143"/>
      <c r="I38" s="144"/>
    </row>
    <row r="39" spans="1:12" x14ac:dyDescent="0.2">
      <c r="F39" s="142"/>
      <c r="G39" s="143"/>
      <c r="H39" s="143"/>
      <c r="I39" s="144"/>
    </row>
    <row r="40" spans="1:12" x14ac:dyDescent="0.2">
      <c r="F40" s="142"/>
      <c r="G40" s="143"/>
      <c r="H40" s="143"/>
      <c r="I40" s="144"/>
    </row>
    <row r="41" spans="1:12" x14ac:dyDescent="0.2">
      <c r="F41" s="142"/>
      <c r="G41" s="143"/>
      <c r="H41" s="143"/>
      <c r="I41" s="144"/>
    </row>
    <row r="42" spans="1:12" x14ac:dyDescent="0.2">
      <c r="F42" s="142"/>
      <c r="G42" s="143"/>
      <c r="H42" s="143"/>
      <c r="I42" s="144"/>
    </row>
    <row r="43" spans="1:12" x14ac:dyDescent="0.2">
      <c r="F43" s="142"/>
      <c r="G43" s="143"/>
      <c r="H43" s="143"/>
      <c r="I43" s="144"/>
    </row>
    <row r="44" spans="1:12" x14ac:dyDescent="0.2">
      <c r="F44" s="142"/>
      <c r="G44" s="143"/>
      <c r="H44" s="143"/>
      <c r="I44" s="144"/>
    </row>
    <row r="45" spans="1:12" x14ac:dyDescent="0.2">
      <c r="F45" s="142"/>
      <c r="G45" s="143"/>
      <c r="H45" s="143"/>
      <c r="I45" s="144"/>
    </row>
    <row r="46" spans="1:12" x14ac:dyDescent="0.2">
      <c r="F46" s="142"/>
      <c r="G46" s="143"/>
      <c r="H46" s="143"/>
      <c r="I46" s="144"/>
    </row>
    <row r="47" spans="1:12" x14ac:dyDescent="0.2">
      <c r="F47" s="142"/>
      <c r="G47" s="143"/>
      <c r="H47" s="143"/>
      <c r="I47" s="144"/>
    </row>
    <row r="48" spans="1:12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48"/>
  <sheetViews>
    <sheetView showGridLines="0" showZeros="0" tabSelected="1" zoomScaleNormal="100" workbookViewId="0">
      <selection activeCell="L50" sqref="L5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72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31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Zdravoinstalace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78</v>
      </c>
      <c r="C7" s="169" t="s">
        <v>79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80</v>
      </c>
      <c r="C8" s="177" t="s">
        <v>81</v>
      </c>
      <c r="D8" s="178" t="s">
        <v>82</v>
      </c>
      <c r="E8" s="179">
        <v>3.6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83</v>
      </c>
      <c r="D9" s="184"/>
      <c r="E9" s="184"/>
      <c r="F9" s="184"/>
      <c r="G9" s="185"/>
      <c r="L9" s="186" t="s">
        <v>83</v>
      </c>
      <c r="O9" s="174">
        <v>3</v>
      </c>
    </row>
    <row r="10" spans="1:104" x14ac:dyDescent="0.2">
      <c r="A10" s="181"/>
      <c r="B10" s="187"/>
      <c r="C10" s="188" t="s">
        <v>84</v>
      </c>
      <c r="D10" s="189"/>
      <c r="E10" s="190">
        <v>1.35</v>
      </c>
      <c r="F10" s="191"/>
      <c r="G10" s="192"/>
      <c r="M10" s="186" t="s">
        <v>84</v>
      </c>
      <c r="O10" s="174"/>
    </row>
    <row r="11" spans="1:104" x14ac:dyDescent="0.2">
      <c r="A11" s="181"/>
      <c r="B11" s="187"/>
      <c r="C11" s="188" t="s">
        <v>85</v>
      </c>
      <c r="D11" s="189"/>
      <c r="E11" s="190">
        <v>2.25</v>
      </c>
      <c r="F11" s="191"/>
      <c r="G11" s="192"/>
      <c r="M11" s="186" t="s">
        <v>85</v>
      </c>
      <c r="O11" s="174"/>
    </row>
    <row r="12" spans="1:104" x14ac:dyDescent="0.2">
      <c r="A12" s="193"/>
      <c r="B12" s="194" t="s">
        <v>70</v>
      </c>
      <c r="C12" s="195" t="str">
        <f>CONCATENATE(B7," ",C7)</f>
        <v>61 Upravy povrchů vnitřní</v>
      </c>
      <c r="D12" s="196"/>
      <c r="E12" s="197"/>
      <c r="F12" s="198"/>
      <c r="G12" s="199">
        <f>SUM(G7:G11)</f>
        <v>0</v>
      </c>
      <c r="O12" s="174">
        <v>4</v>
      </c>
      <c r="BA12" s="200">
        <f>SUM(BA7:BA11)</f>
        <v>0</v>
      </c>
      <c r="BB12" s="200">
        <f>SUM(BB7:BB11)</f>
        <v>0</v>
      </c>
      <c r="BC12" s="200">
        <f>SUM(BC7:BC11)</f>
        <v>0</v>
      </c>
      <c r="BD12" s="200">
        <f>SUM(BD7:BD11)</f>
        <v>0</v>
      </c>
      <c r="BE12" s="200">
        <f>SUM(BE7:BE11)</f>
        <v>0</v>
      </c>
    </row>
    <row r="13" spans="1:104" x14ac:dyDescent="0.2">
      <c r="A13" s="167" t="s">
        <v>67</v>
      </c>
      <c r="B13" s="168" t="s">
        <v>86</v>
      </c>
      <c r="C13" s="169" t="s">
        <v>87</v>
      </c>
      <c r="D13" s="170"/>
      <c r="E13" s="171"/>
      <c r="F13" s="171"/>
      <c r="G13" s="172"/>
      <c r="H13" s="173"/>
      <c r="I13" s="173"/>
      <c r="O13" s="174">
        <v>1</v>
      </c>
    </row>
    <row r="14" spans="1:104" x14ac:dyDescent="0.2">
      <c r="A14" s="175">
        <v>2</v>
      </c>
      <c r="B14" s="176" t="s">
        <v>88</v>
      </c>
      <c r="C14" s="177" t="s">
        <v>89</v>
      </c>
      <c r="D14" s="178" t="s">
        <v>90</v>
      </c>
      <c r="E14" s="179">
        <v>0.25</v>
      </c>
      <c r="F14" s="179">
        <v>0</v>
      </c>
      <c r="G14" s="180">
        <f>E14*F14</f>
        <v>0</v>
      </c>
      <c r="O14" s="174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4">
        <v>1</v>
      </c>
      <c r="CB14" s="174">
        <v>1</v>
      </c>
      <c r="CZ14" s="146">
        <v>2.5</v>
      </c>
    </row>
    <row r="15" spans="1:104" x14ac:dyDescent="0.2">
      <c r="A15" s="181"/>
      <c r="B15" s="182"/>
      <c r="C15" s="183" t="s">
        <v>83</v>
      </c>
      <c r="D15" s="184"/>
      <c r="E15" s="184"/>
      <c r="F15" s="184"/>
      <c r="G15" s="185"/>
      <c r="L15" s="186" t="s">
        <v>83</v>
      </c>
      <c r="O15" s="174">
        <v>3</v>
      </c>
    </row>
    <row r="16" spans="1:104" x14ac:dyDescent="0.2">
      <c r="A16" s="181"/>
      <c r="B16" s="187"/>
      <c r="C16" s="188" t="s">
        <v>91</v>
      </c>
      <c r="D16" s="189"/>
      <c r="E16" s="190">
        <v>3.5999999999999997E-2</v>
      </c>
      <c r="F16" s="191"/>
      <c r="G16" s="192"/>
      <c r="M16" s="186" t="s">
        <v>91</v>
      </c>
      <c r="O16" s="174"/>
    </row>
    <row r="17" spans="1:104" x14ac:dyDescent="0.2">
      <c r="A17" s="181"/>
      <c r="B17" s="187"/>
      <c r="C17" s="188" t="s">
        <v>92</v>
      </c>
      <c r="D17" s="189"/>
      <c r="E17" s="190">
        <v>0.214</v>
      </c>
      <c r="F17" s="191"/>
      <c r="G17" s="192"/>
      <c r="M17" s="186" t="s">
        <v>92</v>
      </c>
      <c r="O17" s="174"/>
    </row>
    <row r="18" spans="1:104" x14ac:dyDescent="0.2">
      <c r="A18" s="193"/>
      <c r="B18" s="194" t="s">
        <v>70</v>
      </c>
      <c r="C18" s="195" t="str">
        <f>CONCATENATE(B13," ",C13)</f>
        <v>63 Podlahy a podlahové konstrukce</v>
      </c>
      <c r="D18" s="196"/>
      <c r="E18" s="197"/>
      <c r="F18" s="198"/>
      <c r="G18" s="199">
        <f>SUM(G13:G17)</f>
        <v>0</v>
      </c>
      <c r="O18" s="174">
        <v>4</v>
      </c>
      <c r="BA18" s="200">
        <f>SUM(BA13:BA17)</f>
        <v>0</v>
      </c>
      <c r="BB18" s="200">
        <f>SUM(BB13:BB17)</f>
        <v>0</v>
      </c>
      <c r="BC18" s="200">
        <f>SUM(BC13:BC17)</f>
        <v>0</v>
      </c>
      <c r="BD18" s="200">
        <f>SUM(BD13:BD17)</f>
        <v>0</v>
      </c>
      <c r="BE18" s="200">
        <f>SUM(BE13:BE17)</f>
        <v>0</v>
      </c>
    </row>
    <row r="19" spans="1:104" x14ac:dyDescent="0.2">
      <c r="A19" s="167" t="s">
        <v>67</v>
      </c>
      <c r="B19" s="168" t="s">
        <v>93</v>
      </c>
      <c r="C19" s="169" t="s">
        <v>94</v>
      </c>
      <c r="D19" s="170"/>
      <c r="E19" s="171"/>
      <c r="F19" s="171"/>
      <c r="G19" s="172"/>
      <c r="H19" s="173"/>
      <c r="I19" s="173"/>
      <c r="O19" s="174">
        <v>1</v>
      </c>
    </row>
    <row r="20" spans="1:104" x14ac:dyDescent="0.2">
      <c r="A20" s="175">
        <v>3</v>
      </c>
      <c r="B20" s="176" t="s">
        <v>95</v>
      </c>
      <c r="C20" s="177" t="s">
        <v>96</v>
      </c>
      <c r="D20" s="178" t="s">
        <v>97</v>
      </c>
      <c r="E20" s="179">
        <v>1.6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1</v>
      </c>
      <c r="CZ20" s="146">
        <v>0</v>
      </c>
    </row>
    <row r="21" spans="1:104" x14ac:dyDescent="0.2">
      <c r="A21" s="181"/>
      <c r="B21" s="187"/>
      <c r="C21" s="188" t="s">
        <v>98</v>
      </c>
      <c r="D21" s="189"/>
      <c r="E21" s="190">
        <v>1.6</v>
      </c>
      <c r="F21" s="191"/>
      <c r="G21" s="192"/>
      <c r="M21" s="186" t="s">
        <v>98</v>
      </c>
      <c r="O21" s="174"/>
    </row>
    <row r="22" spans="1:104" x14ac:dyDescent="0.2">
      <c r="A22" s="175">
        <v>4</v>
      </c>
      <c r="B22" s="176" t="s">
        <v>99</v>
      </c>
      <c r="C22" s="177" t="s">
        <v>100</v>
      </c>
      <c r="D22" s="178" t="s">
        <v>101</v>
      </c>
      <c r="E22" s="179">
        <v>2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1</v>
      </c>
      <c r="CZ22" s="146">
        <v>0</v>
      </c>
    </row>
    <row r="23" spans="1:104" x14ac:dyDescent="0.2">
      <c r="A23" s="181"/>
      <c r="B23" s="182"/>
      <c r="C23" s="183" t="s">
        <v>83</v>
      </c>
      <c r="D23" s="184"/>
      <c r="E23" s="184"/>
      <c r="F23" s="184"/>
      <c r="G23" s="185"/>
      <c r="L23" s="186" t="s">
        <v>83</v>
      </c>
      <c r="O23" s="174">
        <v>3</v>
      </c>
    </row>
    <row r="24" spans="1:104" x14ac:dyDescent="0.2">
      <c r="A24" s="181"/>
      <c r="B24" s="187"/>
      <c r="C24" s="188" t="s">
        <v>102</v>
      </c>
      <c r="D24" s="189"/>
      <c r="E24" s="190">
        <v>2</v>
      </c>
      <c r="F24" s="191"/>
      <c r="G24" s="192"/>
      <c r="M24" s="186">
        <v>2</v>
      </c>
      <c r="O24" s="174"/>
    </row>
    <row r="25" spans="1:104" x14ac:dyDescent="0.2">
      <c r="A25" s="175">
        <v>5</v>
      </c>
      <c r="B25" s="176" t="s">
        <v>103</v>
      </c>
      <c r="C25" s="177" t="s">
        <v>104</v>
      </c>
      <c r="D25" s="178" t="s">
        <v>97</v>
      </c>
      <c r="E25" s="179">
        <v>19.2</v>
      </c>
      <c r="F25" s="179">
        <v>0</v>
      </c>
      <c r="G25" s="180">
        <f>E25*F25</f>
        <v>0</v>
      </c>
      <c r="O25" s="174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4">
        <v>1</v>
      </c>
      <c r="CB25" s="174">
        <v>1</v>
      </c>
      <c r="CZ25" s="146">
        <v>4.8999999999999998E-4</v>
      </c>
    </row>
    <row r="26" spans="1:104" x14ac:dyDescent="0.2">
      <c r="A26" s="181"/>
      <c r="B26" s="182"/>
      <c r="C26" s="183" t="s">
        <v>83</v>
      </c>
      <c r="D26" s="184"/>
      <c r="E26" s="184"/>
      <c r="F26" s="184"/>
      <c r="G26" s="185"/>
      <c r="L26" s="186" t="s">
        <v>83</v>
      </c>
      <c r="O26" s="174">
        <v>3</v>
      </c>
    </row>
    <row r="27" spans="1:104" x14ac:dyDescent="0.2">
      <c r="A27" s="181"/>
      <c r="B27" s="187"/>
      <c r="C27" s="188" t="s">
        <v>105</v>
      </c>
      <c r="D27" s="189"/>
      <c r="E27" s="190">
        <v>19.2</v>
      </c>
      <c r="F27" s="191"/>
      <c r="G27" s="192"/>
      <c r="M27" s="186" t="s">
        <v>105</v>
      </c>
      <c r="O27" s="174"/>
    </row>
    <row r="28" spans="1:104" x14ac:dyDescent="0.2">
      <c r="A28" s="175">
        <v>6</v>
      </c>
      <c r="B28" s="176" t="s">
        <v>106</v>
      </c>
      <c r="C28" s="177" t="s">
        <v>107</v>
      </c>
      <c r="D28" s="178" t="s">
        <v>97</v>
      </c>
      <c r="E28" s="179">
        <v>11.2</v>
      </c>
      <c r="F28" s="179">
        <v>0</v>
      </c>
      <c r="G28" s="180">
        <f>E28*F28</f>
        <v>0</v>
      </c>
      <c r="O28" s="174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4">
        <v>1</v>
      </c>
      <c r="CB28" s="174">
        <v>1</v>
      </c>
      <c r="CZ28" s="146">
        <v>4.8999999999999998E-4</v>
      </c>
    </row>
    <row r="29" spans="1:104" x14ac:dyDescent="0.2">
      <c r="A29" s="181"/>
      <c r="B29" s="182"/>
      <c r="C29" s="183" t="s">
        <v>83</v>
      </c>
      <c r="D29" s="184"/>
      <c r="E29" s="184"/>
      <c r="F29" s="184"/>
      <c r="G29" s="185"/>
      <c r="L29" s="186" t="s">
        <v>83</v>
      </c>
      <c r="O29" s="174">
        <v>3</v>
      </c>
    </row>
    <row r="30" spans="1:104" x14ac:dyDescent="0.2">
      <c r="A30" s="181"/>
      <c r="B30" s="187"/>
      <c r="C30" s="188" t="s">
        <v>108</v>
      </c>
      <c r="D30" s="189"/>
      <c r="E30" s="190">
        <v>9</v>
      </c>
      <c r="F30" s="191"/>
      <c r="G30" s="192"/>
      <c r="M30" s="186" t="s">
        <v>108</v>
      </c>
      <c r="O30" s="174"/>
    </row>
    <row r="31" spans="1:104" x14ac:dyDescent="0.2">
      <c r="A31" s="181"/>
      <c r="B31" s="187"/>
      <c r="C31" s="188" t="s">
        <v>109</v>
      </c>
      <c r="D31" s="189"/>
      <c r="E31" s="190">
        <v>2.2000000000000002</v>
      </c>
      <c r="F31" s="191"/>
      <c r="G31" s="192"/>
      <c r="M31" s="186" t="s">
        <v>109</v>
      </c>
      <c r="O31" s="174"/>
    </row>
    <row r="32" spans="1:104" x14ac:dyDescent="0.2">
      <c r="A32" s="175">
        <v>7</v>
      </c>
      <c r="B32" s="176" t="s">
        <v>110</v>
      </c>
      <c r="C32" s="177" t="s">
        <v>111</v>
      </c>
      <c r="D32" s="178" t="s">
        <v>97</v>
      </c>
      <c r="E32" s="179">
        <v>9.5</v>
      </c>
      <c r="F32" s="179">
        <v>0</v>
      </c>
      <c r="G32" s="180">
        <f>E32*F32</f>
        <v>0</v>
      </c>
      <c r="O32" s="174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4">
        <v>1</v>
      </c>
      <c r="CB32" s="174">
        <v>1</v>
      </c>
      <c r="CZ32" s="146">
        <v>0</v>
      </c>
    </row>
    <row r="33" spans="1:104" x14ac:dyDescent="0.2">
      <c r="A33" s="181"/>
      <c r="B33" s="182"/>
      <c r="C33" s="183" t="s">
        <v>83</v>
      </c>
      <c r="D33" s="184"/>
      <c r="E33" s="184"/>
      <c r="F33" s="184"/>
      <c r="G33" s="185"/>
      <c r="L33" s="186" t="s">
        <v>83</v>
      </c>
      <c r="O33" s="174">
        <v>3</v>
      </c>
    </row>
    <row r="34" spans="1:104" x14ac:dyDescent="0.2">
      <c r="A34" s="181"/>
      <c r="B34" s="187"/>
      <c r="C34" s="188" t="s">
        <v>112</v>
      </c>
      <c r="D34" s="189"/>
      <c r="E34" s="190">
        <v>9.5</v>
      </c>
      <c r="F34" s="191"/>
      <c r="G34" s="192"/>
      <c r="M34" s="186" t="s">
        <v>112</v>
      </c>
      <c r="O34" s="174"/>
    </row>
    <row r="35" spans="1:104" x14ac:dyDescent="0.2">
      <c r="A35" s="175">
        <v>8</v>
      </c>
      <c r="B35" s="176" t="s">
        <v>113</v>
      </c>
      <c r="C35" s="177" t="s">
        <v>114</v>
      </c>
      <c r="D35" s="178" t="s">
        <v>97</v>
      </c>
      <c r="E35" s="179">
        <v>11.1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1</v>
      </c>
      <c r="CZ35" s="146">
        <v>0</v>
      </c>
    </row>
    <row r="36" spans="1:104" x14ac:dyDescent="0.2">
      <c r="A36" s="181"/>
      <c r="B36" s="182"/>
      <c r="C36" s="183" t="s">
        <v>83</v>
      </c>
      <c r="D36" s="184"/>
      <c r="E36" s="184"/>
      <c r="F36" s="184"/>
      <c r="G36" s="185"/>
      <c r="L36" s="186" t="s">
        <v>83</v>
      </c>
      <c r="O36" s="174">
        <v>3</v>
      </c>
    </row>
    <row r="37" spans="1:104" x14ac:dyDescent="0.2">
      <c r="A37" s="181"/>
      <c r="B37" s="187"/>
      <c r="C37" s="188" t="s">
        <v>115</v>
      </c>
      <c r="D37" s="189"/>
      <c r="E37" s="190">
        <v>11.1</v>
      </c>
      <c r="F37" s="191"/>
      <c r="G37" s="192"/>
      <c r="M37" s="186" t="s">
        <v>115</v>
      </c>
      <c r="O37" s="174"/>
    </row>
    <row r="38" spans="1:104" x14ac:dyDescent="0.2">
      <c r="A38" s="193"/>
      <c r="B38" s="194" t="s">
        <v>70</v>
      </c>
      <c r="C38" s="195" t="str">
        <f>CONCATENATE(B19," ",C19)</f>
        <v>97 Prorážení otvorů</v>
      </c>
      <c r="D38" s="196"/>
      <c r="E38" s="197"/>
      <c r="F38" s="198"/>
      <c r="G38" s="199">
        <f>SUM(G19:G37)</f>
        <v>0</v>
      </c>
      <c r="O38" s="174">
        <v>4</v>
      </c>
      <c r="BA38" s="200">
        <f>SUM(BA19:BA37)</f>
        <v>0</v>
      </c>
      <c r="BB38" s="200">
        <f>SUM(BB19:BB37)</f>
        <v>0</v>
      </c>
      <c r="BC38" s="200">
        <f>SUM(BC19:BC37)</f>
        <v>0</v>
      </c>
      <c r="BD38" s="200">
        <f>SUM(BD19:BD37)</f>
        <v>0</v>
      </c>
      <c r="BE38" s="200">
        <f>SUM(BE19:BE37)</f>
        <v>0</v>
      </c>
    </row>
    <row r="39" spans="1:104" x14ac:dyDescent="0.2">
      <c r="A39" s="167" t="s">
        <v>67</v>
      </c>
      <c r="B39" s="168" t="s">
        <v>116</v>
      </c>
      <c r="C39" s="169" t="s">
        <v>117</v>
      </c>
      <c r="D39" s="170"/>
      <c r="E39" s="171"/>
      <c r="F39" s="171"/>
      <c r="G39" s="172"/>
      <c r="H39" s="173"/>
      <c r="I39" s="173"/>
      <c r="O39" s="174">
        <v>1</v>
      </c>
    </row>
    <row r="40" spans="1:104" x14ac:dyDescent="0.2">
      <c r="A40" s="175">
        <v>9</v>
      </c>
      <c r="B40" s="176" t="s">
        <v>118</v>
      </c>
      <c r="C40" s="177" t="s">
        <v>119</v>
      </c>
      <c r="D40" s="178" t="s">
        <v>120</v>
      </c>
      <c r="E40" s="179">
        <v>0.88469600000000004</v>
      </c>
      <c r="F40" s="179">
        <v>0</v>
      </c>
      <c r="G40" s="180">
        <f>E40*F40</f>
        <v>0</v>
      </c>
      <c r="O40" s="174">
        <v>2</v>
      </c>
      <c r="AA40" s="146">
        <v>7</v>
      </c>
      <c r="AB40" s="146">
        <v>1</v>
      </c>
      <c r="AC40" s="146">
        <v>2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4">
        <v>7</v>
      </c>
      <c r="CB40" s="174">
        <v>1</v>
      </c>
      <c r="CZ40" s="146">
        <v>0</v>
      </c>
    </row>
    <row r="41" spans="1:104" x14ac:dyDescent="0.2">
      <c r="A41" s="193"/>
      <c r="B41" s="194" t="s">
        <v>70</v>
      </c>
      <c r="C41" s="195" t="str">
        <f>CONCATENATE(B39," ",C39)</f>
        <v>99 Staveništní přesun hmot</v>
      </c>
      <c r="D41" s="196"/>
      <c r="E41" s="197"/>
      <c r="F41" s="198"/>
      <c r="G41" s="199">
        <f>SUM(G39:G40)</f>
        <v>0</v>
      </c>
      <c r="O41" s="174">
        <v>4</v>
      </c>
      <c r="BA41" s="200">
        <f>SUM(BA39:BA40)</f>
        <v>0</v>
      </c>
      <c r="BB41" s="200">
        <f>SUM(BB39:BB40)</f>
        <v>0</v>
      </c>
      <c r="BC41" s="200">
        <f>SUM(BC39:BC40)</f>
        <v>0</v>
      </c>
      <c r="BD41" s="200">
        <f>SUM(BD39:BD40)</f>
        <v>0</v>
      </c>
      <c r="BE41" s="200">
        <f>SUM(BE39:BE40)</f>
        <v>0</v>
      </c>
    </row>
    <row r="42" spans="1:104" x14ac:dyDescent="0.2">
      <c r="A42" s="167" t="s">
        <v>67</v>
      </c>
      <c r="B42" s="168" t="s">
        <v>121</v>
      </c>
      <c r="C42" s="169" t="s">
        <v>122</v>
      </c>
      <c r="D42" s="170"/>
      <c r="E42" s="171"/>
      <c r="F42" s="171"/>
      <c r="G42" s="172"/>
      <c r="H42" s="173"/>
      <c r="I42" s="173"/>
      <c r="O42" s="174">
        <v>1</v>
      </c>
    </row>
    <row r="43" spans="1:104" ht="22.5" x14ac:dyDescent="0.2">
      <c r="A43" s="175">
        <v>10</v>
      </c>
      <c r="B43" s="176" t="s">
        <v>123</v>
      </c>
      <c r="C43" s="177" t="s">
        <v>124</v>
      </c>
      <c r="D43" s="178" t="s">
        <v>97</v>
      </c>
      <c r="E43" s="179">
        <v>104.7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0</v>
      </c>
      <c r="AC43" s="146">
        <v>0</v>
      </c>
      <c r="AZ43" s="146">
        <v>2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0</v>
      </c>
      <c r="CZ43" s="146">
        <v>3.0000000000000001E-5</v>
      </c>
    </row>
    <row r="44" spans="1:104" x14ac:dyDescent="0.2">
      <c r="A44" s="181"/>
      <c r="B44" s="182"/>
      <c r="C44" s="183" t="s">
        <v>125</v>
      </c>
      <c r="D44" s="184"/>
      <c r="E44" s="184"/>
      <c r="F44" s="184"/>
      <c r="G44" s="185"/>
      <c r="L44" s="186" t="s">
        <v>125</v>
      </c>
      <c r="O44" s="174">
        <v>3</v>
      </c>
    </row>
    <row r="45" spans="1:104" x14ac:dyDescent="0.2">
      <c r="A45" s="181"/>
      <c r="B45" s="187"/>
      <c r="C45" s="188" t="s">
        <v>126</v>
      </c>
      <c r="D45" s="189"/>
      <c r="E45" s="190">
        <v>104.7</v>
      </c>
      <c r="F45" s="191"/>
      <c r="G45" s="192"/>
      <c r="M45" s="186" t="s">
        <v>126</v>
      </c>
      <c r="O45" s="174"/>
    </row>
    <row r="46" spans="1:104" ht="22.5" x14ac:dyDescent="0.2">
      <c r="A46" s="175">
        <v>11</v>
      </c>
      <c r="B46" s="176" t="s">
        <v>127</v>
      </c>
      <c r="C46" s="177" t="s">
        <v>128</v>
      </c>
      <c r="D46" s="178" t="s">
        <v>97</v>
      </c>
      <c r="E46" s="179">
        <v>5.5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7</v>
      </c>
      <c r="CZ46" s="146">
        <v>6.0000000000000002E-5</v>
      </c>
    </row>
    <row r="47" spans="1:104" x14ac:dyDescent="0.2">
      <c r="A47" s="181"/>
      <c r="B47" s="182"/>
      <c r="C47" s="183" t="s">
        <v>125</v>
      </c>
      <c r="D47" s="184"/>
      <c r="E47" s="184"/>
      <c r="F47" s="184"/>
      <c r="G47" s="185"/>
      <c r="L47" s="186" t="s">
        <v>125</v>
      </c>
      <c r="O47" s="174">
        <v>3</v>
      </c>
    </row>
    <row r="48" spans="1:104" x14ac:dyDescent="0.2">
      <c r="A48" s="181"/>
      <c r="B48" s="187"/>
      <c r="C48" s="188" t="s">
        <v>129</v>
      </c>
      <c r="D48" s="189"/>
      <c r="E48" s="190">
        <v>5.5</v>
      </c>
      <c r="F48" s="191"/>
      <c r="G48" s="192"/>
      <c r="M48" s="186" t="s">
        <v>129</v>
      </c>
      <c r="O48" s="174"/>
    </row>
    <row r="49" spans="1:104" x14ac:dyDescent="0.2">
      <c r="A49" s="175">
        <v>12</v>
      </c>
      <c r="B49" s="176" t="s">
        <v>130</v>
      </c>
      <c r="C49" s="177" t="s">
        <v>131</v>
      </c>
      <c r="D49" s="178" t="s">
        <v>97</v>
      </c>
      <c r="E49" s="179">
        <v>195</v>
      </c>
      <c r="F49" s="179">
        <v>0</v>
      </c>
      <c r="G49" s="180">
        <f>E49*F49</f>
        <v>0</v>
      </c>
      <c r="O49" s="174">
        <v>2</v>
      </c>
      <c r="AA49" s="146">
        <v>3</v>
      </c>
      <c r="AB49" s="146">
        <v>7</v>
      </c>
      <c r="AC49" s="146" t="s">
        <v>130</v>
      </c>
      <c r="AZ49" s="146">
        <v>2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4">
        <v>3</v>
      </c>
      <c r="CB49" s="174">
        <v>7</v>
      </c>
      <c r="CZ49" s="146">
        <v>0</v>
      </c>
    </row>
    <row r="50" spans="1:104" x14ac:dyDescent="0.2">
      <c r="A50" s="181"/>
      <c r="B50" s="187"/>
      <c r="C50" s="188" t="s">
        <v>132</v>
      </c>
      <c r="D50" s="189"/>
      <c r="E50" s="190">
        <v>195</v>
      </c>
      <c r="F50" s="191"/>
      <c r="G50" s="192"/>
      <c r="M50" s="186">
        <v>195</v>
      </c>
      <c r="O50" s="174"/>
    </row>
    <row r="51" spans="1:104" x14ac:dyDescent="0.2">
      <c r="A51" s="175">
        <v>13</v>
      </c>
      <c r="B51" s="176" t="s">
        <v>133</v>
      </c>
      <c r="C51" s="177" t="s">
        <v>134</v>
      </c>
      <c r="D51" s="178" t="s">
        <v>69</v>
      </c>
      <c r="E51" s="179">
        <v>2</v>
      </c>
      <c r="F51" s="179">
        <v>0</v>
      </c>
      <c r="G51" s="180">
        <f>E51*F51</f>
        <v>0</v>
      </c>
      <c r="O51" s="174">
        <v>2</v>
      </c>
      <c r="AA51" s="146">
        <v>3</v>
      </c>
      <c r="AB51" s="146">
        <v>7</v>
      </c>
      <c r="AC51" s="146" t="s">
        <v>133</v>
      </c>
      <c r="AZ51" s="146">
        <v>2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3</v>
      </c>
      <c r="CB51" s="174">
        <v>7</v>
      </c>
      <c r="CZ51" s="146">
        <v>0</v>
      </c>
    </row>
    <row r="52" spans="1:104" x14ac:dyDescent="0.2">
      <c r="A52" s="181"/>
      <c r="B52" s="182"/>
      <c r="C52" s="183" t="s">
        <v>135</v>
      </c>
      <c r="D52" s="184"/>
      <c r="E52" s="184"/>
      <c r="F52" s="184"/>
      <c r="G52" s="185"/>
      <c r="L52" s="186" t="s">
        <v>135</v>
      </c>
      <c r="O52" s="174">
        <v>3</v>
      </c>
    </row>
    <row r="53" spans="1:104" x14ac:dyDescent="0.2">
      <c r="A53" s="181"/>
      <c r="B53" s="187"/>
      <c r="C53" s="188" t="s">
        <v>102</v>
      </c>
      <c r="D53" s="189"/>
      <c r="E53" s="190">
        <v>2</v>
      </c>
      <c r="F53" s="191"/>
      <c r="G53" s="192"/>
      <c r="M53" s="186">
        <v>2</v>
      </c>
      <c r="O53" s="174"/>
    </row>
    <row r="54" spans="1:104" x14ac:dyDescent="0.2">
      <c r="A54" s="175">
        <v>14</v>
      </c>
      <c r="B54" s="176" t="s">
        <v>136</v>
      </c>
      <c r="C54" s="177" t="s">
        <v>137</v>
      </c>
      <c r="D54" s="178" t="s">
        <v>58</v>
      </c>
      <c r="E54" s="179"/>
      <c r="F54" s="179">
        <v>0</v>
      </c>
      <c r="G54" s="180">
        <f>E54*F54</f>
        <v>0</v>
      </c>
      <c r="O54" s="174">
        <v>2</v>
      </c>
      <c r="AA54" s="146">
        <v>7</v>
      </c>
      <c r="AB54" s="146">
        <v>1002</v>
      </c>
      <c r="AC54" s="146">
        <v>5</v>
      </c>
      <c r="AZ54" s="146">
        <v>2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4">
        <v>7</v>
      </c>
      <c r="CB54" s="174">
        <v>1002</v>
      </c>
      <c r="CZ54" s="146">
        <v>0</v>
      </c>
    </row>
    <row r="55" spans="1:104" x14ac:dyDescent="0.2">
      <c r="A55" s="181"/>
      <c r="B55" s="182"/>
      <c r="C55" s="183"/>
      <c r="D55" s="184"/>
      <c r="E55" s="184"/>
      <c r="F55" s="184"/>
      <c r="G55" s="185"/>
      <c r="L55" s="186"/>
      <c r="O55" s="174">
        <v>3</v>
      </c>
    </row>
    <row r="56" spans="1:104" x14ac:dyDescent="0.2">
      <c r="A56" s="193"/>
      <c r="B56" s="194" t="s">
        <v>70</v>
      </c>
      <c r="C56" s="195" t="str">
        <f>CONCATENATE(B42," ",C42)</f>
        <v>713 Izolace tepelné</v>
      </c>
      <c r="D56" s="196"/>
      <c r="E56" s="197"/>
      <c r="F56" s="198"/>
      <c r="G56" s="199">
        <f>SUM(G42:G55)</f>
        <v>0</v>
      </c>
      <c r="O56" s="174">
        <v>4</v>
      </c>
      <c r="BA56" s="200">
        <f>SUM(BA42:BA55)</f>
        <v>0</v>
      </c>
      <c r="BB56" s="200">
        <f>SUM(BB42:BB55)</f>
        <v>0</v>
      </c>
      <c r="BC56" s="200">
        <f>SUM(BC42:BC55)</f>
        <v>0</v>
      </c>
      <c r="BD56" s="200">
        <f>SUM(BD42:BD55)</f>
        <v>0</v>
      </c>
      <c r="BE56" s="200">
        <f>SUM(BE42:BE55)</f>
        <v>0</v>
      </c>
    </row>
    <row r="57" spans="1:104" x14ac:dyDescent="0.2">
      <c r="A57" s="167" t="s">
        <v>67</v>
      </c>
      <c r="B57" s="168" t="s">
        <v>138</v>
      </c>
      <c r="C57" s="169" t="s">
        <v>139</v>
      </c>
      <c r="D57" s="170"/>
      <c r="E57" s="171"/>
      <c r="F57" s="171"/>
      <c r="G57" s="172"/>
      <c r="H57" s="173"/>
      <c r="I57" s="173"/>
      <c r="O57" s="174">
        <v>1</v>
      </c>
    </row>
    <row r="58" spans="1:104" x14ac:dyDescent="0.2">
      <c r="A58" s="175">
        <v>15</v>
      </c>
      <c r="B58" s="176" t="s">
        <v>140</v>
      </c>
      <c r="C58" s="177" t="s">
        <v>141</v>
      </c>
      <c r="D58" s="178" t="s">
        <v>101</v>
      </c>
      <c r="E58" s="179">
        <v>1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1</v>
      </c>
      <c r="CB58" s="174">
        <v>7</v>
      </c>
      <c r="CZ58" s="146">
        <v>1.2E-4</v>
      </c>
    </row>
    <row r="59" spans="1:104" x14ac:dyDescent="0.2">
      <c r="A59" s="181"/>
      <c r="B59" s="182"/>
      <c r="C59" s="183" t="s">
        <v>83</v>
      </c>
      <c r="D59" s="184"/>
      <c r="E59" s="184"/>
      <c r="F59" s="184"/>
      <c r="G59" s="185"/>
      <c r="L59" s="186" t="s">
        <v>83</v>
      </c>
      <c r="O59" s="174">
        <v>3</v>
      </c>
    </row>
    <row r="60" spans="1:104" x14ac:dyDescent="0.2">
      <c r="A60" s="181"/>
      <c r="B60" s="187"/>
      <c r="C60" s="188" t="s">
        <v>68</v>
      </c>
      <c r="D60" s="189"/>
      <c r="E60" s="190">
        <v>1</v>
      </c>
      <c r="F60" s="191"/>
      <c r="G60" s="192"/>
      <c r="M60" s="186">
        <v>1</v>
      </c>
      <c r="O60" s="174"/>
    </row>
    <row r="61" spans="1:104" x14ac:dyDescent="0.2">
      <c r="A61" s="175">
        <v>16</v>
      </c>
      <c r="B61" s="176" t="s">
        <v>142</v>
      </c>
      <c r="C61" s="177" t="s">
        <v>143</v>
      </c>
      <c r="D61" s="178" t="s">
        <v>101</v>
      </c>
      <c r="E61" s="179">
        <v>2</v>
      </c>
      <c r="F61" s="179">
        <v>0</v>
      </c>
      <c r="G61" s="180">
        <f>E61*F61</f>
        <v>0</v>
      </c>
      <c r="O61" s="174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1</v>
      </c>
      <c r="CB61" s="174">
        <v>7</v>
      </c>
      <c r="CZ61" s="146">
        <v>2.2000000000000001E-4</v>
      </c>
    </row>
    <row r="62" spans="1:104" x14ac:dyDescent="0.2">
      <c r="A62" s="181"/>
      <c r="B62" s="182"/>
      <c r="C62" s="183" t="s">
        <v>83</v>
      </c>
      <c r="D62" s="184"/>
      <c r="E62" s="184"/>
      <c r="F62" s="184"/>
      <c r="G62" s="185"/>
      <c r="L62" s="186" t="s">
        <v>83</v>
      </c>
      <c r="O62" s="174">
        <v>3</v>
      </c>
    </row>
    <row r="63" spans="1:104" x14ac:dyDescent="0.2">
      <c r="A63" s="181"/>
      <c r="B63" s="187"/>
      <c r="C63" s="188" t="s">
        <v>102</v>
      </c>
      <c r="D63" s="189"/>
      <c r="E63" s="190">
        <v>2</v>
      </c>
      <c r="F63" s="191"/>
      <c r="G63" s="192"/>
      <c r="M63" s="186">
        <v>2</v>
      </c>
      <c r="O63" s="174"/>
    </row>
    <row r="64" spans="1:104" x14ac:dyDescent="0.2">
      <c r="A64" s="175">
        <v>17</v>
      </c>
      <c r="B64" s="176" t="s">
        <v>144</v>
      </c>
      <c r="C64" s="177" t="s">
        <v>145</v>
      </c>
      <c r="D64" s="178" t="s">
        <v>101</v>
      </c>
      <c r="E64" s="179">
        <v>4</v>
      </c>
      <c r="F64" s="179">
        <v>0</v>
      </c>
      <c r="G64" s="180">
        <f>E64*F64</f>
        <v>0</v>
      </c>
      <c r="O64" s="174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1</v>
      </c>
      <c r="CB64" s="174">
        <v>7</v>
      </c>
      <c r="CZ64" s="146">
        <v>7.3999999999999999E-4</v>
      </c>
    </row>
    <row r="65" spans="1:104" x14ac:dyDescent="0.2">
      <c r="A65" s="181"/>
      <c r="B65" s="182"/>
      <c r="C65" s="183" t="s">
        <v>83</v>
      </c>
      <c r="D65" s="184"/>
      <c r="E65" s="184"/>
      <c r="F65" s="184"/>
      <c r="G65" s="185"/>
      <c r="L65" s="186" t="s">
        <v>83</v>
      </c>
      <c r="O65" s="174">
        <v>3</v>
      </c>
    </row>
    <row r="66" spans="1:104" x14ac:dyDescent="0.2">
      <c r="A66" s="181"/>
      <c r="B66" s="187"/>
      <c r="C66" s="188" t="s">
        <v>146</v>
      </c>
      <c r="D66" s="189"/>
      <c r="E66" s="190">
        <v>4</v>
      </c>
      <c r="F66" s="191"/>
      <c r="G66" s="192"/>
      <c r="M66" s="186">
        <v>4</v>
      </c>
      <c r="O66" s="174"/>
    </row>
    <row r="67" spans="1:104" x14ac:dyDescent="0.2">
      <c r="A67" s="175">
        <v>18</v>
      </c>
      <c r="B67" s="176" t="s">
        <v>147</v>
      </c>
      <c r="C67" s="177" t="s">
        <v>148</v>
      </c>
      <c r="D67" s="178" t="s">
        <v>101</v>
      </c>
      <c r="E67" s="179">
        <v>5</v>
      </c>
      <c r="F67" s="179">
        <v>0</v>
      </c>
      <c r="G67" s="180">
        <f>E67*F67</f>
        <v>0</v>
      </c>
      <c r="O67" s="174">
        <v>2</v>
      </c>
      <c r="AA67" s="146">
        <v>1</v>
      </c>
      <c r="AB67" s="146">
        <v>7</v>
      </c>
      <c r="AC67" s="146">
        <v>7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1</v>
      </c>
      <c r="CB67" s="174">
        <v>7</v>
      </c>
      <c r="CZ67" s="146">
        <v>2.9E-4</v>
      </c>
    </row>
    <row r="68" spans="1:104" x14ac:dyDescent="0.2">
      <c r="A68" s="181"/>
      <c r="B68" s="182"/>
      <c r="C68" s="183" t="s">
        <v>83</v>
      </c>
      <c r="D68" s="184"/>
      <c r="E68" s="184"/>
      <c r="F68" s="184"/>
      <c r="G68" s="185"/>
      <c r="L68" s="186" t="s">
        <v>83</v>
      </c>
      <c r="O68" s="174">
        <v>3</v>
      </c>
    </row>
    <row r="69" spans="1:104" x14ac:dyDescent="0.2">
      <c r="A69" s="181"/>
      <c r="B69" s="187"/>
      <c r="C69" s="188" t="s">
        <v>149</v>
      </c>
      <c r="D69" s="189"/>
      <c r="E69" s="190">
        <v>5</v>
      </c>
      <c r="F69" s="191"/>
      <c r="G69" s="192"/>
      <c r="M69" s="186">
        <v>5</v>
      </c>
      <c r="O69" s="174"/>
    </row>
    <row r="70" spans="1:104" x14ac:dyDescent="0.2">
      <c r="A70" s="175">
        <v>19</v>
      </c>
      <c r="B70" s="176" t="s">
        <v>150</v>
      </c>
      <c r="C70" s="177" t="s">
        <v>151</v>
      </c>
      <c r="D70" s="178" t="s">
        <v>97</v>
      </c>
      <c r="E70" s="179">
        <v>9</v>
      </c>
      <c r="F70" s="179">
        <v>0</v>
      </c>
      <c r="G70" s="180">
        <f>E70*F70</f>
        <v>0</v>
      </c>
      <c r="O70" s="174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1</v>
      </c>
      <c r="CB70" s="174">
        <v>7</v>
      </c>
      <c r="CZ70" s="146">
        <v>0</v>
      </c>
    </row>
    <row r="71" spans="1:104" x14ac:dyDescent="0.2">
      <c r="A71" s="181"/>
      <c r="B71" s="182"/>
      <c r="C71" s="183" t="s">
        <v>152</v>
      </c>
      <c r="D71" s="184"/>
      <c r="E71" s="184"/>
      <c r="F71" s="184"/>
      <c r="G71" s="185"/>
      <c r="L71" s="186" t="s">
        <v>152</v>
      </c>
      <c r="O71" s="174">
        <v>3</v>
      </c>
    </row>
    <row r="72" spans="1:104" x14ac:dyDescent="0.2">
      <c r="A72" s="181"/>
      <c r="B72" s="187"/>
      <c r="C72" s="188" t="s">
        <v>153</v>
      </c>
      <c r="D72" s="189"/>
      <c r="E72" s="190">
        <v>9</v>
      </c>
      <c r="F72" s="191"/>
      <c r="G72" s="192"/>
      <c r="M72" s="186" t="s">
        <v>153</v>
      </c>
      <c r="O72" s="174"/>
    </row>
    <row r="73" spans="1:104" x14ac:dyDescent="0.2">
      <c r="A73" s="175">
        <v>20</v>
      </c>
      <c r="B73" s="176" t="s">
        <v>154</v>
      </c>
      <c r="C73" s="177" t="s">
        <v>155</v>
      </c>
      <c r="D73" s="178" t="s">
        <v>97</v>
      </c>
      <c r="E73" s="179">
        <v>22.8</v>
      </c>
      <c r="F73" s="179">
        <v>0</v>
      </c>
      <c r="G73" s="180">
        <f>E73*F73</f>
        <v>0</v>
      </c>
      <c r="O73" s="174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1</v>
      </c>
      <c r="CB73" s="174">
        <v>7</v>
      </c>
      <c r="CZ73" s="146">
        <v>3.8000000000000002E-4</v>
      </c>
    </row>
    <row r="74" spans="1:104" x14ac:dyDescent="0.2">
      <c r="A74" s="181"/>
      <c r="B74" s="182"/>
      <c r="C74" s="183" t="s">
        <v>83</v>
      </c>
      <c r="D74" s="184"/>
      <c r="E74" s="184"/>
      <c r="F74" s="184"/>
      <c r="G74" s="185"/>
      <c r="L74" s="186" t="s">
        <v>83</v>
      </c>
      <c r="O74" s="174">
        <v>3</v>
      </c>
    </row>
    <row r="75" spans="1:104" x14ac:dyDescent="0.2">
      <c r="A75" s="181"/>
      <c r="B75" s="187"/>
      <c r="C75" s="188" t="s">
        <v>156</v>
      </c>
      <c r="D75" s="189"/>
      <c r="E75" s="190">
        <v>22.8</v>
      </c>
      <c r="F75" s="191"/>
      <c r="G75" s="192"/>
      <c r="M75" s="186" t="s">
        <v>156</v>
      </c>
      <c r="O75" s="174"/>
    </row>
    <row r="76" spans="1:104" x14ac:dyDescent="0.2">
      <c r="A76" s="175">
        <v>21</v>
      </c>
      <c r="B76" s="176" t="s">
        <v>157</v>
      </c>
      <c r="C76" s="177" t="s">
        <v>158</v>
      </c>
      <c r="D76" s="178" t="s">
        <v>97</v>
      </c>
      <c r="E76" s="179">
        <v>7</v>
      </c>
      <c r="F76" s="179">
        <v>0</v>
      </c>
      <c r="G76" s="180">
        <f>E76*F76</f>
        <v>0</v>
      </c>
      <c r="O76" s="174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1</v>
      </c>
      <c r="CB76" s="174">
        <v>7</v>
      </c>
      <c r="CZ76" s="146">
        <v>4.6999999999999999E-4</v>
      </c>
    </row>
    <row r="77" spans="1:104" x14ac:dyDescent="0.2">
      <c r="A77" s="181"/>
      <c r="B77" s="182"/>
      <c r="C77" s="183" t="s">
        <v>83</v>
      </c>
      <c r="D77" s="184"/>
      <c r="E77" s="184"/>
      <c r="F77" s="184"/>
      <c r="G77" s="185"/>
      <c r="L77" s="186" t="s">
        <v>83</v>
      </c>
      <c r="O77" s="174">
        <v>3</v>
      </c>
    </row>
    <row r="78" spans="1:104" x14ac:dyDescent="0.2">
      <c r="A78" s="181"/>
      <c r="B78" s="187"/>
      <c r="C78" s="188" t="s">
        <v>159</v>
      </c>
      <c r="D78" s="189"/>
      <c r="E78" s="190">
        <v>7</v>
      </c>
      <c r="F78" s="191"/>
      <c r="G78" s="192"/>
      <c r="M78" s="186" t="s">
        <v>159</v>
      </c>
      <c r="O78" s="174"/>
    </row>
    <row r="79" spans="1:104" x14ac:dyDescent="0.2">
      <c r="A79" s="175">
        <v>22</v>
      </c>
      <c r="B79" s="176" t="s">
        <v>160</v>
      </c>
      <c r="C79" s="177" t="s">
        <v>161</v>
      </c>
      <c r="D79" s="178" t="s">
        <v>97</v>
      </c>
      <c r="E79" s="179">
        <v>12.4</v>
      </c>
      <c r="F79" s="179">
        <v>0</v>
      </c>
      <c r="G79" s="180">
        <f>E79*F79</f>
        <v>0</v>
      </c>
      <c r="O79" s="174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1</v>
      </c>
      <c r="CB79" s="174">
        <v>7</v>
      </c>
      <c r="CZ79" s="146">
        <v>1.5200000000000001E-3</v>
      </c>
    </row>
    <row r="80" spans="1:104" x14ac:dyDescent="0.2">
      <c r="A80" s="181"/>
      <c r="B80" s="182"/>
      <c r="C80" s="183" t="s">
        <v>83</v>
      </c>
      <c r="D80" s="184"/>
      <c r="E80" s="184"/>
      <c r="F80" s="184"/>
      <c r="G80" s="185"/>
      <c r="L80" s="186" t="s">
        <v>83</v>
      </c>
      <c r="O80" s="174">
        <v>3</v>
      </c>
    </row>
    <row r="81" spans="1:104" x14ac:dyDescent="0.2">
      <c r="A81" s="181"/>
      <c r="B81" s="187"/>
      <c r="C81" s="188" t="s">
        <v>162</v>
      </c>
      <c r="D81" s="189"/>
      <c r="E81" s="190">
        <v>12.4</v>
      </c>
      <c r="F81" s="191"/>
      <c r="G81" s="192"/>
      <c r="M81" s="186" t="s">
        <v>162</v>
      </c>
      <c r="O81" s="174"/>
    </row>
    <row r="82" spans="1:104" x14ac:dyDescent="0.2">
      <c r="A82" s="175">
        <v>23</v>
      </c>
      <c r="B82" s="176" t="s">
        <v>163</v>
      </c>
      <c r="C82" s="177" t="s">
        <v>164</v>
      </c>
      <c r="D82" s="178" t="s">
        <v>97</v>
      </c>
      <c r="E82" s="179">
        <v>9</v>
      </c>
      <c r="F82" s="179">
        <v>0</v>
      </c>
      <c r="G82" s="180">
        <f>E82*F82</f>
        <v>0</v>
      </c>
      <c r="O82" s="174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1</v>
      </c>
      <c r="CB82" s="174">
        <v>7</v>
      </c>
      <c r="CZ82" s="146">
        <v>1.31E-3</v>
      </c>
    </row>
    <row r="83" spans="1:104" x14ac:dyDescent="0.2">
      <c r="A83" s="181"/>
      <c r="B83" s="182"/>
      <c r="C83" s="183" t="s">
        <v>165</v>
      </c>
      <c r="D83" s="184"/>
      <c r="E83" s="184"/>
      <c r="F83" s="184"/>
      <c r="G83" s="185"/>
      <c r="L83" s="186" t="s">
        <v>165</v>
      </c>
      <c r="O83" s="174">
        <v>3</v>
      </c>
    </row>
    <row r="84" spans="1:104" x14ac:dyDescent="0.2">
      <c r="A84" s="181"/>
      <c r="B84" s="182"/>
      <c r="C84" s="183" t="s">
        <v>166</v>
      </c>
      <c r="D84" s="184"/>
      <c r="E84" s="184"/>
      <c r="F84" s="184"/>
      <c r="G84" s="185"/>
      <c r="L84" s="186" t="s">
        <v>166</v>
      </c>
      <c r="O84" s="174">
        <v>3</v>
      </c>
    </row>
    <row r="85" spans="1:104" x14ac:dyDescent="0.2">
      <c r="A85" s="181"/>
      <c r="B85" s="187"/>
      <c r="C85" s="188" t="s">
        <v>167</v>
      </c>
      <c r="D85" s="189"/>
      <c r="E85" s="190">
        <v>9</v>
      </c>
      <c r="F85" s="191"/>
      <c r="G85" s="192"/>
      <c r="M85" s="186" t="s">
        <v>167</v>
      </c>
      <c r="O85" s="174"/>
    </row>
    <row r="86" spans="1:104" x14ac:dyDescent="0.2">
      <c r="A86" s="175">
        <v>24</v>
      </c>
      <c r="B86" s="176" t="s">
        <v>168</v>
      </c>
      <c r="C86" s="177" t="s">
        <v>169</v>
      </c>
      <c r="D86" s="178" t="s">
        <v>101</v>
      </c>
      <c r="E86" s="179">
        <v>14</v>
      </c>
      <c r="F86" s="179">
        <v>0</v>
      </c>
      <c r="G86" s="180">
        <f>E86*F86</f>
        <v>0</v>
      </c>
      <c r="O86" s="174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1</v>
      </c>
      <c r="CB86" s="174">
        <v>7</v>
      </c>
      <c r="CZ86" s="146">
        <v>0</v>
      </c>
    </row>
    <row r="87" spans="1:104" x14ac:dyDescent="0.2">
      <c r="A87" s="181"/>
      <c r="B87" s="182"/>
      <c r="C87" s="183" t="s">
        <v>83</v>
      </c>
      <c r="D87" s="184"/>
      <c r="E87" s="184"/>
      <c r="F87" s="184"/>
      <c r="G87" s="185"/>
      <c r="L87" s="186" t="s">
        <v>83</v>
      </c>
      <c r="O87" s="174">
        <v>3</v>
      </c>
    </row>
    <row r="88" spans="1:104" x14ac:dyDescent="0.2">
      <c r="A88" s="181"/>
      <c r="B88" s="187"/>
      <c r="C88" s="188" t="s">
        <v>170</v>
      </c>
      <c r="D88" s="189"/>
      <c r="E88" s="190">
        <v>14</v>
      </c>
      <c r="F88" s="191"/>
      <c r="G88" s="192"/>
      <c r="M88" s="186">
        <v>14</v>
      </c>
      <c r="O88" s="174"/>
    </row>
    <row r="89" spans="1:104" x14ac:dyDescent="0.2">
      <c r="A89" s="175">
        <v>25</v>
      </c>
      <c r="B89" s="176" t="s">
        <v>171</v>
      </c>
      <c r="C89" s="177" t="s">
        <v>172</v>
      </c>
      <c r="D89" s="178" t="s">
        <v>101</v>
      </c>
      <c r="E89" s="179">
        <v>1</v>
      </c>
      <c r="F89" s="179">
        <v>0</v>
      </c>
      <c r="G89" s="180">
        <f>E89*F89</f>
        <v>0</v>
      </c>
      <c r="O89" s="174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4">
        <v>1</v>
      </c>
      <c r="CB89" s="174">
        <v>7</v>
      </c>
      <c r="CZ89" s="146">
        <v>0</v>
      </c>
    </row>
    <row r="90" spans="1:104" x14ac:dyDescent="0.2">
      <c r="A90" s="181"/>
      <c r="B90" s="182"/>
      <c r="C90" s="183" t="s">
        <v>83</v>
      </c>
      <c r="D90" s="184"/>
      <c r="E90" s="184"/>
      <c r="F90" s="184"/>
      <c r="G90" s="185"/>
      <c r="L90" s="186" t="s">
        <v>83</v>
      </c>
      <c r="O90" s="174">
        <v>3</v>
      </c>
    </row>
    <row r="91" spans="1:104" x14ac:dyDescent="0.2">
      <c r="A91" s="181"/>
      <c r="B91" s="187"/>
      <c r="C91" s="188" t="s">
        <v>68</v>
      </c>
      <c r="D91" s="189"/>
      <c r="E91" s="190">
        <v>1</v>
      </c>
      <c r="F91" s="191"/>
      <c r="G91" s="192"/>
      <c r="M91" s="186">
        <v>1</v>
      </c>
      <c r="O91" s="174"/>
    </row>
    <row r="92" spans="1:104" x14ac:dyDescent="0.2">
      <c r="A92" s="175">
        <v>26</v>
      </c>
      <c r="B92" s="176" t="s">
        <v>173</v>
      </c>
      <c r="C92" s="177" t="s">
        <v>174</v>
      </c>
      <c r="D92" s="178" t="s">
        <v>101</v>
      </c>
      <c r="E92" s="179">
        <v>5</v>
      </c>
      <c r="F92" s="179">
        <v>0</v>
      </c>
      <c r="G92" s="180">
        <f>E92*F92</f>
        <v>0</v>
      </c>
      <c r="O92" s="174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1</v>
      </c>
      <c r="CB92" s="174">
        <v>7</v>
      </c>
      <c r="CZ92" s="146">
        <v>0</v>
      </c>
    </row>
    <row r="93" spans="1:104" x14ac:dyDescent="0.2">
      <c r="A93" s="181"/>
      <c r="B93" s="182"/>
      <c r="C93" s="183" t="s">
        <v>83</v>
      </c>
      <c r="D93" s="184"/>
      <c r="E93" s="184"/>
      <c r="F93" s="184"/>
      <c r="G93" s="185"/>
      <c r="L93" s="186" t="s">
        <v>83</v>
      </c>
      <c r="O93" s="174">
        <v>3</v>
      </c>
    </row>
    <row r="94" spans="1:104" x14ac:dyDescent="0.2">
      <c r="A94" s="181"/>
      <c r="B94" s="187"/>
      <c r="C94" s="188" t="s">
        <v>149</v>
      </c>
      <c r="D94" s="189"/>
      <c r="E94" s="190">
        <v>5</v>
      </c>
      <c r="F94" s="191"/>
      <c r="G94" s="192"/>
      <c r="M94" s="186">
        <v>5</v>
      </c>
      <c r="O94" s="174"/>
    </row>
    <row r="95" spans="1:104" x14ac:dyDescent="0.2">
      <c r="A95" s="175">
        <v>27</v>
      </c>
      <c r="B95" s="176" t="s">
        <v>175</v>
      </c>
      <c r="C95" s="177" t="s">
        <v>176</v>
      </c>
      <c r="D95" s="178" t="s">
        <v>97</v>
      </c>
      <c r="E95" s="179">
        <v>51.2</v>
      </c>
      <c r="F95" s="179">
        <v>0</v>
      </c>
      <c r="G95" s="180">
        <f>E95*F95</f>
        <v>0</v>
      </c>
      <c r="O95" s="174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4">
        <v>1</v>
      </c>
      <c r="CB95" s="174">
        <v>7</v>
      </c>
      <c r="CZ95" s="146">
        <v>0</v>
      </c>
    </row>
    <row r="96" spans="1:104" x14ac:dyDescent="0.2">
      <c r="A96" s="181"/>
      <c r="B96" s="187"/>
      <c r="C96" s="188" t="s">
        <v>177</v>
      </c>
      <c r="D96" s="189"/>
      <c r="E96" s="190">
        <v>51.2</v>
      </c>
      <c r="F96" s="191"/>
      <c r="G96" s="192"/>
      <c r="M96" s="186" t="s">
        <v>177</v>
      </c>
      <c r="O96" s="174"/>
    </row>
    <row r="97" spans="1:104" x14ac:dyDescent="0.2">
      <c r="A97" s="175">
        <v>28</v>
      </c>
      <c r="B97" s="176" t="s">
        <v>178</v>
      </c>
      <c r="C97" s="177" t="s">
        <v>179</v>
      </c>
      <c r="D97" s="178" t="s">
        <v>101</v>
      </c>
      <c r="E97" s="179">
        <v>2</v>
      </c>
      <c r="F97" s="179">
        <v>0</v>
      </c>
      <c r="G97" s="180">
        <f>E97*F97</f>
        <v>0</v>
      </c>
      <c r="O97" s="174">
        <v>2</v>
      </c>
      <c r="AA97" s="146">
        <v>3</v>
      </c>
      <c r="AB97" s="146">
        <v>7</v>
      </c>
      <c r="AC97" s="146" t="s">
        <v>178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4">
        <v>3</v>
      </c>
      <c r="CB97" s="174">
        <v>7</v>
      </c>
      <c r="CZ97" s="146">
        <v>3.8000000000000002E-4</v>
      </c>
    </row>
    <row r="98" spans="1:104" x14ac:dyDescent="0.2">
      <c r="A98" s="181"/>
      <c r="B98" s="182"/>
      <c r="C98" s="183" t="s">
        <v>180</v>
      </c>
      <c r="D98" s="184"/>
      <c r="E98" s="184"/>
      <c r="F98" s="184"/>
      <c r="G98" s="185"/>
      <c r="L98" s="186" t="s">
        <v>180</v>
      </c>
      <c r="O98" s="174">
        <v>3</v>
      </c>
    </row>
    <row r="99" spans="1:104" x14ac:dyDescent="0.2">
      <c r="A99" s="181"/>
      <c r="B99" s="187"/>
      <c r="C99" s="188" t="s">
        <v>102</v>
      </c>
      <c r="D99" s="189"/>
      <c r="E99" s="190">
        <v>2</v>
      </c>
      <c r="F99" s="191"/>
      <c r="G99" s="192"/>
      <c r="M99" s="186">
        <v>2</v>
      </c>
      <c r="O99" s="174"/>
    </row>
    <row r="100" spans="1:104" x14ac:dyDescent="0.2">
      <c r="A100" s="175">
        <v>29</v>
      </c>
      <c r="B100" s="176" t="s">
        <v>181</v>
      </c>
      <c r="C100" s="177" t="s">
        <v>182</v>
      </c>
      <c r="D100" s="178" t="s">
        <v>58</v>
      </c>
      <c r="E100" s="179"/>
      <c r="F100" s="179">
        <v>0</v>
      </c>
      <c r="G100" s="180">
        <f>E100*F100</f>
        <v>0</v>
      </c>
      <c r="O100" s="174">
        <v>2</v>
      </c>
      <c r="AA100" s="146">
        <v>7</v>
      </c>
      <c r="AB100" s="146">
        <v>1002</v>
      </c>
      <c r="AC100" s="146">
        <v>5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4">
        <v>7</v>
      </c>
      <c r="CB100" s="174">
        <v>1002</v>
      </c>
      <c r="CZ100" s="146">
        <v>0</v>
      </c>
    </row>
    <row r="101" spans="1:104" x14ac:dyDescent="0.2">
      <c r="A101" s="181"/>
      <c r="B101" s="182"/>
      <c r="C101" s="183" t="s">
        <v>83</v>
      </c>
      <c r="D101" s="184"/>
      <c r="E101" s="184"/>
      <c r="F101" s="184"/>
      <c r="G101" s="185"/>
      <c r="L101" s="186" t="s">
        <v>83</v>
      </c>
      <c r="O101" s="174">
        <v>3</v>
      </c>
    </row>
    <row r="102" spans="1:104" x14ac:dyDescent="0.2">
      <c r="A102" s="193"/>
      <c r="B102" s="194" t="s">
        <v>70</v>
      </c>
      <c r="C102" s="195" t="str">
        <f>CONCATENATE(B57," ",C57)</f>
        <v>721 Vnitřní kanalizace</v>
      </c>
      <c r="D102" s="196"/>
      <c r="E102" s="197"/>
      <c r="F102" s="198"/>
      <c r="G102" s="199">
        <f>SUM(G57:G101)</f>
        <v>0</v>
      </c>
      <c r="O102" s="174">
        <v>4</v>
      </c>
      <c r="BA102" s="200">
        <f>SUM(BA57:BA101)</f>
        <v>0</v>
      </c>
      <c r="BB102" s="200">
        <f>SUM(BB57:BB101)</f>
        <v>0</v>
      </c>
      <c r="BC102" s="200">
        <f>SUM(BC57:BC101)</f>
        <v>0</v>
      </c>
      <c r="BD102" s="200">
        <f>SUM(BD57:BD101)</f>
        <v>0</v>
      </c>
      <c r="BE102" s="200">
        <f>SUM(BE57:BE101)</f>
        <v>0</v>
      </c>
    </row>
    <row r="103" spans="1:104" x14ac:dyDescent="0.2">
      <c r="A103" s="167" t="s">
        <v>67</v>
      </c>
      <c r="B103" s="168" t="s">
        <v>183</v>
      </c>
      <c r="C103" s="169" t="s">
        <v>184</v>
      </c>
      <c r="D103" s="170"/>
      <c r="E103" s="171"/>
      <c r="F103" s="171"/>
      <c r="G103" s="172"/>
      <c r="H103" s="173"/>
      <c r="I103" s="173"/>
      <c r="O103" s="174">
        <v>1</v>
      </c>
    </row>
    <row r="104" spans="1:104" x14ac:dyDescent="0.2">
      <c r="A104" s="175">
        <v>30</v>
      </c>
      <c r="B104" s="176" t="s">
        <v>185</v>
      </c>
      <c r="C104" s="177" t="s">
        <v>186</v>
      </c>
      <c r="D104" s="178" t="s">
        <v>97</v>
      </c>
      <c r="E104" s="179">
        <v>104.7</v>
      </c>
      <c r="F104" s="179">
        <v>0</v>
      </c>
      <c r="G104" s="180">
        <f>E104*F104</f>
        <v>0</v>
      </c>
      <c r="O104" s="174">
        <v>2</v>
      </c>
      <c r="AA104" s="146">
        <v>1</v>
      </c>
      <c r="AB104" s="146">
        <v>0</v>
      </c>
      <c r="AC104" s="146">
        <v>0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4">
        <v>1</v>
      </c>
      <c r="CB104" s="174">
        <v>0</v>
      </c>
      <c r="CZ104" s="146">
        <v>4.0099999999999997E-3</v>
      </c>
    </row>
    <row r="105" spans="1:104" x14ac:dyDescent="0.2">
      <c r="A105" s="181"/>
      <c r="B105" s="182"/>
      <c r="C105" s="183" t="s">
        <v>187</v>
      </c>
      <c r="D105" s="184"/>
      <c r="E105" s="184"/>
      <c r="F105" s="184"/>
      <c r="G105" s="185"/>
      <c r="L105" s="186" t="s">
        <v>187</v>
      </c>
      <c r="O105" s="174">
        <v>3</v>
      </c>
    </row>
    <row r="106" spans="1:104" x14ac:dyDescent="0.2">
      <c r="A106" s="181"/>
      <c r="B106" s="187"/>
      <c r="C106" s="188" t="s">
        <v>188</v>
      </c>
      <c r="D106" s="189"/>
      <c r="E106" s="190">
        <v>104.7</v>
      </c>
      <c r="F106" s="191"/>
      <c r="G106" s="192"/>
      <c r="M106" s="186" t="s">
        <v>188</v>
      </c>
      <c r="O106" s="174"/>
    </row>
    <row r="107" spans="1:104" x14ac:dyDescent="0.2">
      <c r="A107" s="175">
        <v>31</v>
      </c>
      <c r="B107" s="176" t="s">
        <v>189</v>
      </c>
      <c r="C107" s="177" t="s">
        <v>190</v>
      </c>
      <c r="D107" s="178" t="s">
        <v>97</v>
      </c>
      <c r="E107" s="179">
        <v>5.5</v>
      </c>
      <c r="F107" s="179">
        <v>0</v>
      </c>
      <c r="G107" s="180">
        <f>E107*F107</f>
        <v>0</v>
      </c>
      <c r="O107" s="174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4">
        <v>1</v>
      </c>
      <c r="CB107" s="174">
        <v>7</v>
      </c>
      <c r="CZ107" s="146">
        <v>5.2199999999999998E-3</v>
      </c>
    </row>
    <row r="108" spans="1:104" x14ac:dyDescent="0.2">
      <c r="A108" s="181"/>
      <c r="B108" s="182"/>
      <c r="C108" s="183" t="s">
        <v>187</v>
      </c>
      <c r="D108" s="184"/>
      <c r="E108" s="184"/>
      <c r="F108" s="184"/>
      <c r="G108" s="185"/>
      <c r="L108" s="186" t="s">
        <v>187</v>
      </c>
      <c r="O108" s="174">
        <v>3</v>
      </c>
    </row>
    <row r="109" spans="1:104" x14ac:dyDescent="0.2">
      <c r="A109" s="181"/>
      <c r="B109" s="187"/>
      <c r="C109" s="188" t="s">
        <v>129</v>
      </c>
      <c r="D109" s="189"/>
      <c r="E109" s="190">
        <v>5.5</v>
      </c>
      <c r="F109" s="191"/>
      <c r="G109" s="192"/>
      <c r="M109" s="186" t="s">
        <v>129</v>
      </c>
      <c r="O109" s="174"/>
    </row>
    <row r="110" spans="1:104" x14ac:dyDescent="0.2">
      <c r="A110" s="175">
        <v>32</v>
      </c>
      <c r="B110" s="176" t="s">
        <v>191</v>
      </c>
      <c r="C110" s="177" t="s">
        <v>192</v>
      </c>
      <c r="D110" s="178" t="s">
        <v>101</v>
      </c>
      <c r="E110" s="179">
        <v>34</v>
      </c>
      <c r="F110" s="179">
        <v>0</v>
      </c>
      <c r="G110" s="180">
        <f>E110*F110</f>
        <v>0</v>
      </c>
      <c r="O110" s="174">
        <v>2</v>
      </c>
      <c r="AA110" s="146">
        <v>1</v>
      </c>
      <c r="AB110" s="146">
        <v>7</v>
      </c>
      <c r="AC110" s="146">
        <v>7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4">
        <v>1</v>
      </c>
      <c r="CB110" s="174">
        <v>7</v>
      </c>
      <c r="CZ110" s="146">
        <v>0</v>
      </c>
    </row>
    <row r="111" spans="1:104" x14ac:dyDescent="0.2">
      <c r="A111" s="181"/>
      <c r="B111" s="182"/>
      <c r="C111" s="183" t="s">
        <v>83</v>
      </c>
      <c r="D111" s="184"/>
      <c r="E111" s="184"/>
      <c r="F111" s="184"/>
      <c r="G111" s="185"/>
      <c r="L111" s="186" t="s">
        <v>83</v>
      </c>
      <c r="O111" s="174">
        <v>3</v>
      </c>
    </row>
    <row r="112" spans="1:104" x14ac:dyDescent="0.2">
      <c r="A112" s="181"/>
      <c r="B112" s="187"/>
      <c r="C112" s="188" t="s">
        <v>193</v>
      </c>
      <c r="D112" s="189"/>
      <c r="E112" s="190">
        <v>34</v>
      </c>
      <c r="F112" s="191"/>
      <c r="G112" s="192"/>
      <c r="M112" s="186">
        <v>34</v>
      </c>
      <c r="O112" s="174"/>
    </row>
    <row r="113" spans="1:104" x14ac:dyDescent="0.2">
      <c r="A113" s="175">
        <v>33</v>
      </c>
      <c r="B113" s="176" t="s">
        <v>194</v>
      </c>
      <c r="C113" s="177" t="s">
        <v>195</v>
      </c>
      <c r="D113" s="178" t="s">
        <v>97</v>
      </c>
      <c r="E113" s="179">
        <v>110.2</v>
      </c>
      <c r="F113" s="179">
        <v>0</v>
      </c>
      <c r="G113" s="180">
        <f>E113*F113</f>
        <v>0</v>
      </c>
      <c r="O113" s="174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4">
        <v>1</v>
      </c>
      <c r="CB113" s="174">
        <v>7</v>
      </c>
      <c r="CZ113" s="146">
        <v>0</v>
      </c>
    </row>
    <row r="114" spans="1:104" x14ac:dyDescent="0.2">
      <c r="A114" s="181"/>
      <c r="B114" s="182"/>
      <c r="C114" s="183" t="s">
        <v>83</v>
      </c>
      <c r="D114" s="184"/>
      <c r="E114" s="184"/>
      <c r="F114" s="184"/>
      <c r="G114" s="185"/>
      <c r="L114" s="186" t="s">
        <v>83</v>
      </c>
      <c r="O114" s="174">
        <v>3</v>
      </c>
    </row>
    <row r="115" spans="1:104" x14ac:dyDescent="0.2">
      <c r="A115" s="181"/>
      <c r="B115" s="187"/>
      <c r="C115" s="188" t="s">
        <v>196</v>
      </c>
      <c r="D115" s="189"/>
      <c r="E115" s="190">
        <v>110.2</v>
      </c>
      <c r="F115" s="191"/>
      <c r="G115" s="192"/>
      <c r="M115" s="186" t="s">
        <v>196</v>
      </c>
      <c r="O115" s="174"/>
    </row>
    <row r="116" spans="1:104" x14ac:dyDescent="0.2">
      <c r="A116" s="175">
        <v>34</v>
      </c>
      <c r="B116" s="176" t="s">
        <v>197</v>
      </c>
      <c r="C116" s="177" t="s">
        <v>198</v>
      </c>
      <c r="D116" s="178" t="s">
        <v>97</v>
      </c>
      <c r="E116" s="179">
        <v>110.2</v>
      </c>
      <c r="F116" s="179">
        <v>0</v>
      </c>
      <c r="G116" s="180">
        <f>E116*F116</f>
        <v>0</v>
      </c>
      <c r="O116" s="174">
        <v>2</v>
      </c>
      <c r="AA116" s="146">
        <v>1</v>
      </c>
      <c r="AB116" s="146">
        <v>0</v>
      </c>
      <c r="AC116" s="146">
        <v>0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4">
        <v>1</v>
      </c>
      <c r="CB116" s="174">
        <v>0</v>
      </c>
      <c r="CZ116" s="146">
        <v>1.0000000000000001E-5</v>
      </c>
    </row>
    <row r="117" spans="1:104" x14ac:dyDescent="0.2">
      <c r="A117" s="181"/>
      <c r="B117" s="182"/>
      <c r="C117" s="183" t="s">
        <v>83</v>
      </c>
      <c r="D117" s="184"/>
      <c r="E117" s="184"/>
      <c r="F117" s="184"/>
      <c r="G117" s="185"/>
      <c r="L117" s="186" t="s">
        <v>83</v>
      </c>
      <c r="O117" s="174">
        <v>3</v>
      </c>
    </row>
    <row r="118" spans="1:104" x14ac:dyDescent="0.2">
      <c r="A118" s="181"/>
      <c r="B118" s="187"/>
      <c r="C118" s="188" t="s">
        <v>199</v>
      </c>
      <c r="D118" s="189"/>
      <c r="E118" s="190">
        <v>110.2</v>
      </c>
      <c r="F118" s="191"/>
      <c r="G118" s="192"/>
      <c r="M118" s="186" t="s">
        <v>199</v>
      </c>
      <c r="O118" s="174"/>
    </row>
    <row r="119" spans="1:104" x14ac:dyDescent="0.2">
      <c r="A119" s="175">
        <v>35</v>
      </c>
      <c r="B119" s="176" t="s">
        <v>200</v>
      </c>
      <c r="C119" s="177" t="s">
        <v>201</v>
      </c>
      <c r="D119" s="178" t="s">
        <v>101</v>
      </c>
      <c r="E119" s="179">
        <v>3</v>
      </c>
      <c r="F119" s="179">
        <v>0</v>
      </c>
      <c r="G119" s="180">
        <f>E119*F119</f>
        <v>0</v>
      </c>
      <c r="O119" s="174">
        <v>2</v>
      </c>
      <c r="AA119" s="146">
        <v>3</v>
      </c>
      <c r="AB119" s="146">
        <v>7</v>
      </c>
      <c r="AC119" s="146" t="s">
        <v>200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4">
        <v>3</v>
      </c>
      <c r="CB119" s="174">
        <v>7</v>
      </c>
      <c r="CZ119" s="146">
        <v>0</v>
      </c>
    </row>
    <row r="120" spans="1:104" x14ac:dyDescent="0.2">
      <c r="A120" s="181"/>
      <c r="B120" s="182"/>
      <c r="C120" s="183"/>
      <c r="D120" s="184"/>
      <c r="E120" s="184"/>
      <c r="F120" s="184"/>
      <c r="G120" s="185"/>
      <c r="L120" s="186"/>
      <c r="O120" s="174">
        <v>3</v>
      </c>
    </row>
    <row r="121" spans="1:104" x14ac:dyDescent="0.2">
      <c r="A121" s="181"/>
      <c r="B121" s="187"/>
      <c r="C121" s="188" t="s">
        <v>202</v>
      </c>
      <c r="D121" s="189"/>
      <c r="E121" s="190">
        <v>3</v>
      </c>
      <c r="F121" s="191"/>
      <c r="G121" s="192"/>
      <c r="M121" s="186">
        <v>3</v>
      </c>
      <c r="O121" s="174"/>
    </row>
    <row r="122" spans="1:104" x14ac:dyDescent="0.2">
      <c r="A122" s="175">
        <v>36</v>
      </c>
      <c r="B122" s="176" t="s">
        <v>203</v>
      </c>
      <c r="C122" s="177" t="s">
        <v>204</v>
      </c>
      <c r="D122" s="178" t="s">
        <v>58</v>
      </c>
      <c r="E122" s="179"/>
      <c r="F122" s="179">
        <v>0</v>
      </c>
      <c r="G122" s="180">
        <f>E122*F122</f>
        <v>0</v>
      </c>
      <c r="O122" s="174">
        <v>2</v>
      </c>
      <c r="AA122" s="146">
        <v>7</v>
      </c>
      <c r="AB122" s="146">
        <v>1002</v>
      </c>
      <c r="AC122" s="146">
        <v>5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4">
        <v>7</v>
      </c>
      <c r="CB122" s="174">
        <v>1002</v>
      </c>
      <c r="CZ122" s="146">
        <v>0</v>
      </c>
    </row>
    <row r="123" spans="1:104" x14ac:dyDescent="0.2">
      <c r="A123" s="181"/>
      <c r="B123" s="182"/>
      <c r="C123" s="183" t="s">
        <v>83</v>
      </c>
      <c r="D123" s="184"/>
      <c r="E123" s="184"/>
      <c r="F123" s="184"/>
      <c r="G123" s="185"/>
      <c r="L123" s="186" t="s">
        <v>83</v>
      </c>
      <c r="O123" s="174">
        <v>3</v>
      </c>
    </row>
    <row r="124" spans="1:104" x14ac:dyDescent="0.2">
      <c r="A124" s="193"/>
      <c r="B124" s="194" t="s">
        <v>70</v>
      </c>
      <c r="C124" s="195" t="str">
        <f>CONCATENATE(B103," ",C103)</f>
        <v>722 Vnitřní vodovod</v>
      </c>
      <c r="D124" s="196"/>
      <c r="E124" s="197"/>
      <c r="F124" s="198"/>
      <c r="G124" s="199">
        <f>SUM(G103:G123)</f>
        <v>0</v>
      </c>
      <c r="O124" s="174">
        <v>4</v>
      </c>
      <c r="BA124" s="200">
        <f>SUM(BA103:BA123)</f>
        <v>0</v>
      </c>
      <c r="BB124" s="200">
        <f>SUM(BB103:BB123)</f>
        <v>0</v>
      </c>
      <c r="BC124" s="200">
        <f>SUM(BC103:BC123)</f>
        <v>0</v>
      </c>
      <c r="BD124" s="200">
        <f>SUM(BD103:BD123)</f>
        <v>0</v>
      </c>
      <c r="BE124" s="200">
        <f>SUM(BE103:BE123)</f>
        <v>0</v>
      </c>
    </row>
    <row r="125" spans="1:104" x14ac:dyDescent="0.2">
      <c r="A125" s="167" t="s">
        <v>67</v>
      </c>
      <c r="B125" s="168" t="s">
        <v>205</v>
      </c>
      <c r="C125" s="169" t="s">
        <v>206</v>
      </c>
      <c r="D125" s="170"/>
      <c r="E125" s="171"/>
      <c r="F125" s="171"/>
      <c r="G125" s="172"/>
      <c r="H125" s="173"/>
      <c r="I125" s="173"/>
      <c r="O125" s="174">
        <v>1</v>
      </c>
    </row>
    <row r="126" spans="1:104" x14ac:dyDescent="0.2">
      <c r="A126" s="175">
        <v>37</v>
      </c>
      <c r="B126" s="176" t="s">
        <v>207</v>
      </c>
      <c r="C126" s="177" t="s">
        <v>208</v>
      </c>
      <c r="D126" s="178" t="s">
        <v>209</v>
      </c>
      <c r="E126" s="179">
        <v>3</v>
      </c>
      <c r="F126" s="179">
        <v>0</v>
      </c>
      <c r="G126" s="180">
        <f>E126*F126</f>
        <v>0</v>
      </c>
      <c r="O126" s="174">
        <v>2</v>
      </c>
      <c r="AA126" s="146">
        <v>1</v>
      </c>
      <c r="AB126" s="146">
        <v>7</v>
      </c>
      <c r="AC126" s="146">
        <v>7</v>
      </c>
      <c r="AZ126" s="146">
        <v>2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4">
        <v>1</v>
      </c>
      <c r="CB126" s="174">
        <v>7</v>
      </c>
      <c r="CZ126" s="146">
        <v>1.8600000000000001E-3</v>
      </c>
    </row>
    <row r="127" spans="1:104" x14ac:dyDescent="0.2">
      <c r="A127" s="181"/>
      <c r="B127" s="182"/>
      <c r="C127" s="183" t="s">
        <v>83</v>
      </c>
      <c r="D127" s="184"/>
      <c r="E127" s="184"/>
      <c r="F127" s="184"/>
      <c r="G127" s="185"/>
      <c r="L127" s="186" t="s">
        <v>83</v>
      </c>
      <c r="O127" s="174">
        <v>3</v>
      </c>
    </row>
    <row r="128" spans="1:104" x14ac:dyDescent="0.2">
      <c r="A128" s="181"/>
      <c r="B128" s="187"/>
      <c r="C128" s="188" t="s">
        <v>202</v>
      </c>
      <c r="D128" s="189"/>
      <c r="E128" s="190">
        <v>3</v>
      </c>
      <c r="F128" s="191"/>
      <c r="G128" s="192"/>
      <c r="M128" s="186">
        <v>3</v>
      </c>
      <c r="O128" s="174"/>
    </row>
    <row r="129" spans="1:104" x14ac:dyDescent="0.2">
      <c r="A129" s="175">
        <v>38</v>
      </c>
      <c r="B129" s="176" t="s">
        <v>210</v>
      </c>
      <c r="C129" s="177" t="s">
        <v>211</v>
      </c>
      <c r="D129" s="178" t="s">
        <v>209</v>
      </c>
      <c r="E129" s="179">
        <v>2</v>
      </c>
      <c r="F129" s="179">
        <v>0</v>
      </c>
      <c r="G129" s="180">
        <f>E129*F129</f>
        <v>0</v>
      </c>
      <c r="O129" s="174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4">
        <v>1</v>
      </c>
      <c r="CB129" s="174">
        <v>7</v>
      </c>
      <c r="CZ129" s="146">
        <v>8.8999999999999995E-4</v>
      </c>
    </row>
    <row r="130" spans="1:104" x14ac:dyDescent="0.2">
      <c r="A130" s="181"/>
      <c r="B130" s="182"/>
      <c r="C130" s="183" t="s">
        <v>83</v>
      </c>
      <c r="D130" s="184"/>
      <c r="E130" s="184"/>
      <c r="F130" s="184"/>
      <c r="G130" s="185"/>
      <c r="L130" s="186" t="s">
        <v>83</v>
      </c>
      <c r="O130" s="174">
        <v>3</v>
      </c>
    </row>
    <row r="131" spans="1:104" x14ac:dyDescent="0.2">
      <c r="A131" s="181"/>
      <c r="B131" s="187"/>
      <c r="C131" s="188" t="s">
        <v>102</v>
      </c>
      <c r="D131" s="189"/>
      <c r="E131" s="190">
        <v>2</v>
      </c>
      <c r="F131" s="191"/>
      <c r="G131" s="192"/>
      <c r="M131" s="186">
        <v>2</v>
      </c>
      <c r="O131" s="174"/>
    </row>
    <row r="132" spans="1:104" x14ac:dyDescent="0.2">
      <c r="A132" s="175">
        <v>39</v>
      </c>
      <c r="B132" s="176" t="s">
        <v>212</v>
      </c>
      <c r="C132" s="177" t="s">
        <v>213</v>
      </c>
      <c r="D132" s="178" t="s">
        <v>209</v>
      </c>
      <c r="E132" s="179">
        <v>3</v>
      </c>
      <c r="F132" s="179">
        <v>0</v>
      </c>
      <c r="G132" s="180">
        <f>E132*F132</f>
        <v>0</v>
      </c>
      <c r="O132" s="174">
        <v>2</v>
      </c>
      <c r="AA132" s="146">
        <v>1</v>
      </c>
      <c r="AB132" s="146">
        <v>7</v>
      </c>
      <c r="AC132" s="146">
        <v>7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4">
        <v>1</v>
      </c>
      <c r="CB132" s="174">
        <v>7</v>
      </c>
      <c r="CZ132" s="146">
        <v>0</v>
      </c>
    </row>
    <row r="133" spans="1:104" x14ac:dyDescent="0.2">
      <c r="A133" s="181"/>
      <c r="B133" s="187"/>
      <c r="C133" s="188" t="s">
        <v>214</v>
      </c>
      <c r="D133" s="189"/>
      <c r="E133" s="190">
        <v>1</v>
      </c>
      <c r="F133" s="191"/>
      <c r="G133" s="192"/>
      <c r="M133" s="186" t="s">
        <v>214</v>
      </c>
      <c r="O133" s="174"/>
    </row>
    <row r="134" spans="1:104" x14ac:dyDescent="0.2">
      <c r="A134" s="181"/>
      <c r="B134" s="187"/>
      <c r="C134" s="188" t="s">
        <v>215</v>
      </c>
      <c r="D134" s="189"/>
      <c r="E134" s="190">
        <v>2</v>
      </c>
      <c r="F134" s="191"/>
      <c r="G134" s="192"/>
      <c r="M134" s="186" t="s">
        <v>215</v>
      </c>
      <c r="O134" s="174"/>
    </row>
    <row r="135" spans="1:104" x14ac:dyDescent="0.2">
      <c r="A135" s="175">
        <v>40</v>
      </c>
      <c r="B135" s="176" t="s">
        <v>216</v>
      </c>
      <c r="C135" s="177" t="s">
        <v>217</v>
      </c>
      <c r="D135" s="178" t="s">
        <v>209</v>
      </c>
      <c r="E135" s="179">
        <v>11</v>
      </c>
      <c r="F135" s="179">
        <v>0</v>
      </c>
      <c r="G135" s="180">
        <f>E135*F135</f>
        <v>0</v>
      </c>
      <c r="O135" s="174">
        <v>2</v>
      </c>
      <c r="AA135" s="146">
        <v>1</v>
      </c>
      <c r="AB135" s="146">
        <v>0</v>
      </c>
      <c r="AC135" s="146">
        <v>0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4">
        <v>1</v>
      </c>
      <c r="CB135" s="174">
        <v>0</v>
      </c>
      <c r="CZ135" s="146">
        <v>1.41E-3</v>
      </c>
    </row>
    <row r="136" spans="1:104" x14ac:dyDescent="0.2">
      <c r="A136" s="181"/>
      <c r="B136" s="182"/>
      <c r="C136" s="183" t="s">
        <v>83</v>
      </c>
      <c r="D136" s="184"/>
      <c r="E136" s="184"/>
      <c r="F136" s="184"/>
      <c r="G136" s="185"/>
      <c r="L136" s="186" t="s">
        <v>83</v>
      </c>
      <c r="O136" s="174">
        <v>3</v>
      </c>
    </row>
    <row r="137" spans="1:104" x14ac:dyDescent="0.2">
      <c r="A137" s="181"/>
      <c r="B137" s="187"/>
      <c r="C137" s="188" t="s">
        <v>218</v>
      </c>
      <c r="D137" s="189"/>
      <c r="E137" s="190">
        <v>11</v>
      </c>
      <c r="F137" s="191"/>
      <c r="G137" s="192"/>
      <c r="M137" s="186">
        <v>11</v>
      </c>
      <c r="O137" s="174"/>
    </row>
    <row r="138" spans="1:104" x14ac:dyDescent="0.2">
      <c r="A138" s="175">
        <v>41</v>
      </c>
      <c r="B138" s="176" t="s">
        <v>219</v>
      </c>
      <c r="C138" s="177" t="s">
        <v>220</v>
      </c>
      <c r="D138" s="178" t="s">
        <v>209</v>
      </c>
      <c r="E138" s="179">
        <v>1</v>
      </c>
      <c r="F138" s="179">
        <v>0</v>
      </c>
      <c r="G138" s="180">
        <f>E138*F138</f>
        <v>0</v>
      </c>
      <c r="O138" s="174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4">
        <v>1</v>
      </c>
      <c r="CB138" s="174">
        <v>7</v>
      </c>
      <c r="CZ138" s="146">
        <v>6.2E-4</v>
      </c>
    </row>
    <row r="139" spans="1:104" x14ac:dyDescent="0.2">
      <c r="A139" s="181"/>
      <c r="B139" s="182"/>
      <c r="C139" s="183" t="s">
        <v>83</v>
      </c>
      <c r="D139" s="184"/>
      <c r="E139" s="184"/>
      <c r="F139" s="184"/>
      <c r="G139" s="185"/>
      <c r="L139" s="186" t="s">
        <v>83</v>
      </c>
      <c r="O139" s="174">
        <v>3</v>
      </c>
    </row>
    <row r="140" spans="1:104" x14ac:dyDescent="0.2">
      <c r="A140" s="181"/>
      <c r="B140" s="187"/>
      <c r="C140" s="188" t="s">
        <v>68</v>
      </c>
      <c r="D140" s="189"/>
      <c r="E140" s="190">
        <v>1</v>
      </c>
      <c r="F140" s="191"/>
      <c r="G140" s="192"/>
      <c r="M140" s="186">
        <v>1</v>
      </c>
      <c r="O140" s="174"/>
    </row>
    <row r="141" spans="1:104" x14ac:dyDescent="0.2">
      <c r="A141" s="175">
        <v>42</v>
      </c>
      <c r="B141" s="176" t="s">
        <v>221</v>
      </c>
      <c r="C141" s="177" t="s">
        <v>222</v>
      </c>
      <c r="D141" s="178" t="s">
        <v>209</v>
      </c>
      <c r="E141" s="179">
        <v>1</v>
      </c>
      <c r="F141" s="179">
        <v>0</v>
      </c>
      <c r="G141" s="180">
        <f>E141*F141</f>
        <v>0</v>
      </c>
      <c r="O141" s="174">
        <v>2</v>
      </c>
      <c r="AA141" s="146">
        <v>1</v>
      </c>
      <c r="AB141" s="146">
        <v>7</v>
      </c>
      <c r="AC141" s="146">
        <v>7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4">
        <v>1</v>
      </c>
      <c r="CB141" s="174">
        <v>7</v>
      </c>
      <c r="CZ141" s="146">
        <v>1.7000000000000001E-4</v>
      </c>
    </row>
    <row r="142" spans="1:104" x14ac:dyDescent="0.2">
      <c r="A142" s="181"/>
      <c r="B142" s="182"/>
      <c r="C142" s="183" t="s">
        <v>83</v>
      </c>
      <c r="D142" s="184"/>
      <c r="E142" s="184"/>
      <c r="F142" s="184"/>
      <c r="G142" s="185"/>
      <c r="L142" s="186" t="s">
        <v>83</v>
      </c>
      <c r="O142" s="174">
        <v>3</v>
      </c>
    </row>
    <row r="143" spans="1:104" x14ac:dyDescent="0.2">
      <c r="A143" s="181"/>
      <c r="B143" s="187"/>
      <c r="C143" s="188" t="s">
        <v>68</v>
      </c>
      <c r="D143" s="189"/>
      <c r="E143" s="190">
        <v>1</v>
      </c>
      <c r="F143" s="191"/>
      <c r="G143" s="192"/>
      <c r="M143" s="186">
        <v>1</v>
      </c>
      <c r="O143" s="174"/>
    </row>
    <row r="144" spans="1:104" ht="22.5" x14ac:dyDescent="0.2">
      <c r="A144" s="175">
        <v>43</v>
      </c>
      <c r="B144" s="176" t="s">
        <v>223</v>
      </c>
      <c r="C144" s="177" t="s">
        <v>224</v>
      </c>
      <c r="D144" s="178" t="s">
        <v>209</v>
      </c>
      <c r="E144" s="179">
        <v>1</v>
      </c>
      <c r="F144" s="179">
        <v>0</v>
      </c>
      <c r="G144" s="180">
        <f>E144*F144</f>
        <v>0</v>
      </c>
      <c r="O144" s="174">
        <v>2</v>
      </c>
      <c r="AA144" s="146">
        <v>1</v>
      </c>
      <c r="AB144" s="146">
        <v>0</v>
      </c>
      <c r="AC144" s="146">
        <v>0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4">
        <v>1</v>
      </c>
      <c r="CB144" s="174">
        <v>0</v>
      </c>
      <c r="CZ144" s="146">
        <v>0</v>
      </c>
    </row>
    <row r="145" spans="1:104" x14ac:dyDescent="0.2">
      <c r="A145" s="181"/>
      <c r="B145" s="182"/>
      <c r="C145" s="183" t="s">
        <v>225</v>
      </c>
      <c r="D145" s="184"/>
      <c r="E145" s="184"/>
      <c r="F145" s="184"/>
      <c r="G145" s="185"/>
      <c r="L145" s="186" t="s">
        <v>225</v>
      </c>
      <c r="O145" s="174">
        <v>3</v>
      </c>
    </row>
    <row r="146" spans="1:104" x14ac:dyDescent="0.2">
      <c r="A146" s="181"/>
      <c r="B146" s="187"/>
      <c r="C146" s="188" t="s">
        <v>68</v>
      </c>
      <c r="D146" s="189"/>
      <c r="E146" s="190">
        <v>1</v>
      </c>
      <c r="F146" s="191"/>
      <c r="G146" s="192"/>
      <c r="M146" s="186">
        <v>1</v>
      </c>
      <c r="O146" s="174"/>
    </row>
    <row r="147" spans="1:104" x14ac:dyDescent="0.2">
      <c r="A147" s="175">
        <v>44</v>
      </c>
      <c r="B147" s="176" t="s">
        <v>226</v>
      </c>
      <c r="C147" s="177" t="s">
        <v>227</v>
      </c>
      <c r="D147" s="178" t="s">
        <v>101</v>
      </c>
      <c r="E147" s="179">
        <v>1</v>
      </c>
      <c r="F147" s="179">
        <v>0</v>
      </c>
      <c r="G147" s="180">
        <f>E147*F147</f>
        <v>0</v>
      </c>
      <c r="O147" s="174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4">
        <v>1</v>
      </c>
      <c r="CB147" s="174">
        <v>7</v>
      </c>
      <c r="CZ147" s="146">
        <v>3.0899999999999999E-3</v>
      </c>
    </row>
    <row r="148" spans="1:104" x14ac:dyDescent="0.2">
      <c r="A148" s="181"/>
      <c r="B148" s="182"/>
      <c r="C148" s="183" t="s">
        <v>83</v>
      </c>
      <c r="D148" s="184"/>
      <c r="E148" s="184"/>
      <c r="F148" s="184"/>
      <c r="G148" s="185"/>
      <c r="L148" s="186" t="s">
        <v>83</v>
      </c>
      <c r="O148" s="174">
        <v>3</v>
      </c>
    </row>
    <row r="149" spans="1:104" x14ac:dyDescent="0.2">
      <c r="A149" s="181"/>
      <c r="B149" s="187"/>
      <c r="C149" s="188" t="s">
        <v>68</v>
      </c>
      <c r="D149" s="189"/>
      <c r="E149" s="190">
        <v>1</v>
      </c>
      <c r="F149" s="191"/>
      <c r="G149" s="192"/>
      <c r="M149" s="186">
        <v>1</v>
      </c>
      <c r="O149" s="174"/>
    </row>
    <row r="150" spans="1:104" x14ac:dyDescent="0.2">
      <c r="A150" s="175">
        <v>45</v>
      </c>
      <c r="B150" s="176" t="s">
        <v>228</v>
      </c>
      <c r="C150" s="177" t="s">
        <v>229</v>
      </c>
      <c r="D150" s="178" t="s">
        <v>209</v>
      </c>
      <c r="E150" s="179">
        <v>30</v>
      </c>
      <c r="F150" s="179">
        <v>0</v>
      </c>
      <c r="G150" s="180">
        <f>E150*F150</f>
        <v>0</v>
      </c>
      <c r="O150" s="174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4">
        <v>1</v>
      </c>
      <c r="CB150" s="174">
        <v>7</v>
      </c>
      <c r="CZ150" s="146">
        <v>2.4000000000000001E-4</v>
      </c>
    </row>
    <row r="151" spans="1:104" x14ac:dyDescent="0.2">
      <c r="A151" s="181"/>
      <c r="B151" s="182"/>
      <c r="C151" s="183" t="s">
        <v>83</v>
      </c>
      <c r="D151" s="184"/>
      <c r="E151" s="184"/>
      <c r="F151" s="184"/>
      <c r="G151" s="185"/>
      <c r="L151" s="186" t="s">
        <v>83</v>
      </c>
      <c r="O151" s="174">
        <v>3</v>
      </c>
    </row>
    <row r="152" spans="1:104" x14ac:dyDescent="0.2">
      <c r="A152" s="181"/>
      <c r="B152" s="187"/>
      <c r="C152" s="188" t="s">
        <v>230</v>
      </c>
      <c r="D152" s="189"/>
      <c r="E152" s="190">
        <v>30</v>
      </c>
      <c r="F152" s="191"/>
      <c r="G152" s="192"/>
      <c r="M152" s="186">
        <v>30</v>
      </c>
      <c r="O152" s="174"/>
    </row>
    <row r="153" spans="1:104" x14ac:dyDescent="0.2">
      <c r="A153" s="175">
        <v>46</v>
      </c>
      <c r="B153" s="176" t="s">
        <v>231</v>
      </c>
      <c r="C153" s="177" t="s">
        <v>232</v>
      </c>
      <c r="D153" s="178" t="s">
        <v>209</v>
      </c>
      <c r="E153" s="179">
        <v>1</v>
      </c>
      <c r="F153" s="179">
        <v>0</v>
      </c>
      <c r="G153" s="180">
        <f>E153*F153</f>
        <v>0</v>
      </c>
      <c r="O153" s="174">
        <v>2</v>
      </c>
      <c r="AA153" s="146">
        <v>1</v>
      </c>
      <c r="AB153" s="146">
        <v>7</v>
      </c>
      <c r="AC153" s="146">
        <v>7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4">
        <v>1</v>
      </c>
      <c r="CB153" s="174">
        <v>7</v>
      </c>
      <c r="CZ153" s="146">
        <v>1.1E-4</v>
      </c>
    </row>
    <row r="154" spans="1:104" x14ac:dyDescent="0.2">
      <c r="A154" s="181"/>
      <c r="B154" s="182"/>
      <c r="C154" s="183" t="s">
        <v>83</v>
      </c>
      <c r="D154" s="184"/>
      <c r="E154" s="184"/>
      <c r="F154" s="184"/>
      <c r="G154" s="185"/>
      <c r="L154" s="186" t="s">
        <v>83</v>
      </c>
      <c r="O154" s="174">
        <v>3</v>
      </c>
    </row>
    <row r="155" spans="1:104" x14ac:dyDescent="0.2">
      <c r="A155" s="181"/>
      <c r="B155" s="187"/>
      <c r="C155" s="188" t="s">
        <v>68</v>
      </c>
      <c r="D155" s="189"/>
      <c r="E155" s="190">
        <v>1</v>
      </c>
      <c r="F155" s="191"/>
      <c r="G155" s="192"/>
      <c r="M155" s="186">
        <v>1</v>
      </c>
      <c r="O155" s="174"/>
    </row>
    <row r="156" spans="1:104" x14ac:dyDescent="0.2">
      <c r="A156" s="175">
        <v>47</v>
      </c>
      <c r="B156" s="176" t="s">
        <v>233</v>
      </c>
      <c r="C156" s="177" t="s">
        <v>234</v>
      </c>
      <c r="D156" s="178" t="s">
        <v>101</v>
      </c>
      <c r="E156" s="179">
        <v>1</v>
      </c>
      <c r="F156" s="179">
        <v>0</v>
      </c>
      <c r="G156" s="180">
        <f>E156*F156</f>
        <v>0</v>
      </c>
      <c r="O156" s="174">
        <v>2</v>
      </c>
      <c r="AA156" s="146">
        <v>1</v>
      </c>
      <c r="AB156" s="146">
        <v>7</v>
      </c>
      <c r="AC156" s="146">
        <v>7</v>
      </c>
      <c r="AZ156" s="146">
        <v>2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4">
        <v>1</v>
      </c>
      <c r="CB156" s="174">
        <v>7</v>
      </c>
      <c r="CZ156" s="146">
        <v>4.0000000000000003E-5</v>
      </c>
    </row>
    <row r="157" spans="1:104" x14ac:dyDescent="0.2">
      <c r="A157" s="181"/>
      <c r="B157" s="182"/>
      <c r="C157" s="183" t="s">
        <v>83</v>
      </c>
      <c r="D157" s="184"/>
      <c r="E157" s="184"/>
      <c r="F157" s="184"/>
      <c r="G157" s="185"/>
      <c r="L157" s="186" t="s">
        <v>83</v>
      </c>
      <c r="O157" s="174">
        <v>3</v>
      </c>
    </row>
    <row r="158" spans="1:104" x14ac:dyDescent="0.2">
      <c r="A158" s="181"/>
      <c r="B158" s="187"/>
      <c r="C158" s="188" t="s">
        <v>68</v>
      </c>
      <c r="D158" s="189"/>
      <c r="E158" s="190">
        <v>1</v>
      </c>
      <c r="F158" s="191"/>
      <c r="G158" s="192"/>
      <c r="M158" s="186">
        <v>1</v>
      </c>
      <c r="O158" s="174"/>
    </row>
    <row r="159" spans="1:104" x14ac:dyDescent="0.2">
      <c r="A159" s="175">
        <v>48</v>
      </c>
      <c r="B159" s="176" t="s">
        <v>235</v>
      </c>
      <c r="C159" s="177" t="s">
        <v>236</v>
      </c>
      <c r="D159" s="178" t="s">
        <v>101</v>
      </c>
      <c r="E159" s="179">
        <v>1</v>
      </c>
      <c r="F159" s="179">
        <v>0</v>
      </c>
      <c r="G159" s="180">
        <f>E159*F159</f>
        <v>0</v>
      </c>
      <c r="O159" s="174">
        <v>2</v>
      </c>
      <c r="AA159" s="146">
        <v>1</v>
      </c>
      <c r="AB159" s="146">
        <v>7</v>
      </c>
      <c r="AC159" s="146">
        <v>7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4">
        <v>1</v>
      </c>
      <c r="CB159" s="174">
        <v>7</v>
      </c>
      <c r="CZ159" s="146">
        <v>1.8000000000000001E-4</v>
      </c>
    </row>
    <row r="160" spans="1:104" x14ac:dyDescent="0.2">
      <c r="A160" s="181"/>
      <c r="B160" s="182"/>
      <c r="C160" s="183" t="s">
        <v>83</v>
      </c>
      <c r="D160" s="184"/>
      <c r="E160" s="184"/>
      <c r="F160" s="184"/>
      <c r="G160" s="185"/>
      <c r="L160" s="186" t="s">
        <v>83</v>
      </c>
      <c r="O160" s="174">
        <v>3</v>
      </c>
    </row>
    <row r="161" spans="1:104" x14ac:dyDescent="0.2">
      <c r="A161" s="181"/>
      <c r="B161" s="187"/>
      <c r="C161" s="188" t="s">
        <v>68</v>
      </c>
      <c r="D161" s="189"/>
      <c r="E161" s="190">
        <v>1</v>
      </c>
      <c r="F161" s="191"/>
      <c r="G161" s="192"/>
      <c r="M161" s="186">
        <v>1</v>
      </c>
      <c r="O161" s="174"/>
    </row>
    <row r="162" spans="1:104" x14ac:dyDescent="0.2">
      <c r="A162" s="175">
        <v>49</v>
      </c>
      <c r="B162" s="176" t="s">
        <v>237</v>
      </c>
      <c r="C162" s="177" t="s">
        <v>238</v>
      </c>
      <c r="D162" s="178" t="s">
        <v>101</v>
      </c>
      <c r="E162" s="179">
        <v>11</v>
      </c>
      <c r="F162" s="179">
        <v>0</v>
      </c>
      <c r="G162" s="180">
        <f>E162*F162</f>
        <v>0</v>
      </c>
      <c r="O162" s="174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4">
        <v>1</v>
      </c>
      <c r="CB162" s="174">
        <v>7</v>
      </c>
      <c r="CZ162" s="146">
        <v>4.0000000000000003E-5</v>
      </c>
    </row>
    <row r="163" spans="1:104" x14ac:dyDescent="0.2">
      <c r="A163" s="181"/>
      <c r="B163" s="182"/>
      <c r="C163" s="183" t="s">
        <v>83</v>
      </c>
      <c r="D163" s="184"/>
      <c r="E163" s="184"/>
      <c r="F163" s="184"/>
      <c r="G163" s="185"/>
      <c r="L163" s="186" t="s">
        <v>83</v>
      </c>
      <c r="O163" s="174">
        <v>3</v>
      </c>
    </row>
    <row r="164" spans="1:104" x14ac:dyDescent="0.2">
      <c r="A164" s="181"/>
      <c r="B164" s="187"/>
      <c r="C164" s="188" t="s">
        <v>218</v>
      </c>
      <c r="D164" s="189"/>
      <c r="E164" s="190">
        <v>11</v>
      </c>
      <c r="F164" s="191"/>
      <c r="G164" s="192"/>
      <c r="M164" s="186">
        <v>11</v>
      </c>
      <c r="O164" s="174"/>
    </row>
    <row r="165" spans="1:104" x14ac:dyDescent="0.2">
      <c r="A165" s="175">
        <v>50</v>
      </c>
      <c r="B165" s="176" t="s">
        <v>239</v>
      </c>
      <c r="C165" s="177" t="s">
        <v>240</v>
      </c>
      <c r="D165" s="178" t="s">
        <v>101</v>
      </c>
      <c r="E165" s="179">
        <v>1</v>
      </c>
      <c r="F165" s="179">
        <v>0</v>
      </c>
      <c r="G165" s="180">
        <f>E165*F165</f>
        <v>0</v>
      </c>
      <c r="O165" s="174">
        <v>2</v>
      </c>
      <c r="AA165" s="146">
        <v>1</v>
      </c>
      <c r="AB165" s="146">
        <v>7</v>
      </c>
      <c r="AC165" s="146">
        <v>7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4">
        <v>1</v>
      </c>
      <c r="CB165" s="174">
        <v>7</v>
      </c>
      <c r="CZ165" s="146">
        <v>1.2999999999999999E-4</v>
      </c>
    </row>
    <row r="166" spans="1:104" x14ac:dyDescent="0.2">
      <c r="A166" s="181"/>
      <c r="B166" s="182"/>
      <c r="C166" s="183" t="s">
        <v>83</v>
      </c>
      <c r="D166" s="184"/>
      <c r="E166" s="184"/>
      <c r="F166" s="184"/>
      <c r="G166" s="185"/>
      <c r="L166" s="186" t="s">
        <v>83</v>
      </c>
      <c r="O166" s="174">
        <v>3</v>
      </c>
    </row>
    <row r="167" spans="1:104" x14ac:dyDescent="0.2">
      <c r="A167" s="181"/>
      <c r="B167" s="187"/>
      <c r="C167" s="188" t="s">
        <v>68</v>
      </c>
      <c r="D167" s="189"/>
      <c r="E167" s="190">
        <v>1</v>
      </c>
      <c r="F167" s="191"/>
      <c r="G167" s="192"/>
      <c r="M167" s="186">
        <v>1</v>
      </c>
      <c r="O167" s="174"/>
    </row>
    <row r="168" spans="1:104" x14ac:dyDescent="0.2">
      <c r="A168" s="175">
        <v>51</v>
      </c>
      <c r="B168" s="176" t="s">
        <v>241</v>
      </c>
      <c r="C168" s="177" t="s">
        <v>242</v>
      </c>
      <c r="D168" s="178" t="s">
        <v>101</v>
      </c>
      <c r="E168" s="179">
        <v>12</v>
      </c>
      <c r="F168" s="179">
        <v>0</v>
      </c>
      <c r="G168" s="180">
        <f>E168*F168</f>
        <v>0</v>
      </c>
      <c r="O168" s="174">
        <v>2</v>
      </c>
      <c r="AA168" s="146">
        <v>1</v>
      </c>
      <c r="AB168" s="146">
        <v>7</v>
      </c>
      <c r="AC168" s="146">
        <v>7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4">
        <v>1</v>
      </c>
      <c r="CB168" s="174">
        <v>7</v>
      </c>
      <c r="CZ168" s="146">
        <v>2.0000000000000001E-4</v>
      </c>
    </row>
    <row r="169" spans="1:104" x14ac:dyDescent="0.2">
      <c r="A169" s="181"/>
      <c r="B169" s="182"/>
      <c r="C169" s="183" t="s">
        <v>83</v>
      </c>
      <c r="D169" s="184"/>
      <c r="E169" s="184"/>
      <c r="F169" s="184"/>
      <c r="G169" s="185"/>
      <c r="L169" s="186" t="s">
        <v>83</v>
      </c>
      <c r="O169" s="174">
        <v>3</v>
      </c>
    </row>
    <row r="170" spans="1:104" x14ac:dyDescent="0.2">
      <c r="A170" s="181"/>
      <c r="B170" s="187"/>
      <c r="C170" s="188" t="s">
        <v>243</v>
      </c>
      <c r="D170" s="189"/>
      <c r="E170" s="190">
        <v>12</v>
      </c>
      <c r="F170" s="191"/>
      <c r="G170" s="192"/>
      <c r="M170" s="186" t="s">
        <v>243</v>
      </c>
      <c r="O170" s="174"/>
    </row>
    <row r="171" spans="1:104" x14ac:dyDescent="0.2">
      <c r="A171" s="175">
        <v>52</v>
      </c>
      <c r="B171" s="176" t="s">
        <v>244</v>
      </c>
      <c r="C171" s="177" t="s">
        <v>245</v>
      </c>
      <c r="D171" s="178" t="s">
        <v>101</v>
      </c>
      <c r="E171" s="179">
        <v>1</v>
      </c>
      <c r="F171" s="179">
        <v>0</v>
      </c>
      <c r="G171" s="180">
        <f>E171*F171</f>
        <v>0</v>
      </c>
      <c r="O171" s="174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4">
        <v>1</v>
      </c>
      <c r="CB171" s="174">
        <v>7</v>
      </c>
      <c r="CZ171" s="146">
        <v>2.2000000000000001E-4</v>
      </c>
    </row>
    <row r="172" spans="1:104" x14ac:dyDescent="0.2">
      <c r="A172" s="181"/>
      <c r="B172" s="182"/>
      <c r="C172" s="183" t="s">
        <v>83</v>
      </c>
      <c r="D172" s="184"/>
      <c r="E172" s="184"/>
      <c r="F172" s="184"/>
      <c r="G172" s="185"/>
      <c r="L172" s="186" t="s">
        <v>83</v>
      </c>
      <c r="O172" s="174">
        <v>3</v>
      </c>
    </row>
    <row r="173" spans="1:104" x14ac:dyDescent="0.2">
      <c r="A173" s="181"/>
      <c r="B173" s="187"/>
      <c r="C173" s="188" t="s">
        <v>68</v>
      </c>
      <c r="D173" s="189"/>
      <c r="E173" s="190">
        <v>1</v>
      </c>
      <c r="F173" s="191"/>
      <c r="G173" s="192"/>
      <c r="M173" s="186">
        <v>1</v>
      </c>
      <c r="O173" s="174"/>
    </row>
    <row r="174" spans="1:104" x14ac:dyDescent="0.2">
      <c r="A174" s="175">
        <v>53</v>
      </c>
      <c r="B174" s="176" t="s">
        <v>246</v>
      </c>
      <c r="C174" s="177" t="s">
        <v>247</v>
      </c>
      <c r="D174" s="178" t="s">
        <v>101</v>
      </c>
      <c r="E174" s="179">
        <v>1</v>
      </c>
      <c r="F174" s="179">
        <v>0</v>
      </c>
      <c r="G174" s="180">
        <f>E174*F174</f>
        <v>0</v>
      </c>
      <c r="O174" s="174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4">
        <v>1</v>
      </c>
      <c r="CB174" s="174">
        <v>7</v>
      </c>
      <c r="CZ174" s="146">
        <v>3.3E-4</v>
      </c>
    </row>
    <row r="175" spans="1:104" x14ac:dyDescent="0.2">
      <c r="A175" s="181"/>
      <c r="B175" s="182"/>
      <c r="C175" s="183" t="s">
        <v>83</v>
      </c>
      <c r="D175" s="184"/>
      <c r="E175" s="184"/>
      <c r="F175" s="184"/>
      <c r="G175" s="185"/>
      <c r="L175" s="186" t="s">
        <v>83</v>
      </c>
      <c r="O175" s="174">
        <v>3</v>
      </c>
    </row>
    <row r="176" spans="1:104" x14ac:dyDescent="0.2">
      <c r="A176" s="181"/>
      <c r="B176" s="187"/>
      <c r="C176" s="188" t="s">
        <v>68</v>
      </c>
      <c r="D176" s="189"/>
      <c r="E176" s="190">
        <v>1</v>
      </c>
      <c r="F176" s="191"/>
      <c r="G176" s="192"/>
      <c r="M176" s="186">
        <v>1</v>
      </c>
      <c r="O176" s="174"/>
    </row>
    <row r="177" spans="1:104" x14ac:dyDescent="0.2">
      <c r="A177" s="175">
        <v>54</v>
      </c>
      <c r="B177" s="176" t="s">
        <v>248</v>
      </c>
      <c r="C177" s="177" t="s">
        <v>249</v>
      </c>
      <c r="D177" s="178" t="s">
        <v>101</v>
      </c>
      <c r="E177" s="179">
        <v>7</v>
      </c>
      <c r="F177" s="179">
        <v>0</v>
      </c>
      <c r="G177" s="180">
        <f>E177*F177</f>
        <v>0</v>
      </c>
      <c r="O177" s="174">
        <v>2</v>
      </c>
      <c r="AA177" s="146">
        <v>1</v>
      </c>
      <c r="AB177" s="146">
        <v>7</v>
      </c>
      <c r="AC177" s="146">
        <v>7</v>
      </c>
      <c r="AZ177" s="146">
        <v>2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74">
        <v>1</v>
      </c>
      <c r="CB177" s="174">
        <v>7</v>
      </c>
      <c r="CZ177" s="146">
        <v>8.0000000000000004E-4</v>
      </c>
    </row>
    <row r="178" spans="1:104" x14ac:dyDescent="0.2">
      <c r="A178" s="181"/>
      <c r="B178" s="182"/>
      <c r="C178" s="183" t="s">
        <v>83</v>
      </c>
      <c r="D178" s="184"/>
      <c r="E178" s="184"/>
      <c r="F178" s="184"/>
      <c r="G178" s="185"/>
      <c r="L178" s="186" t="s">
        <v>83</v>
      </c>
      <c r="O178" s="174">
        <v>3</v>
      </c>
    </row>
    <row r="179" spans="1:104" x14ac:dyDescent="0.2">
      <c r="A179" s="181"/>
      <c r="B179" s="187"/>
      <c r="C179" s="188" t="s">
        <v>250</v>
      </c>
      <c r="D179" s="189"/>
      <c r="E179" s="190">
        <v>7</v>
      </c>
      <c r="F179" s="191"/>
      <c r="G179" s="192"/>
      <c r="M179" s="186">
        <v>7</v>
      </c>
      <c r="O179" s="174"/>
    </row>
    <row r="180" spans="1:104" x14ac:dyDescent="0.2">
      <c r="A180" s="175">
        <v>55</v>
      </c>
      <c r="B180" s="176" t="s">
        <v>251</v>
      </c>
      <c r="C180" s="177" t="s">
        <v>252</v>
      </c>
      <c r="D180" s="178" t="s">
        <v>101</v>
      </c>
      <c r="E180" s="179">
        <v>2</v>
      </c>
      <c r="F180" s="179">
        <v>0</v>
      </c>
      <c r="G180" s="180">
        <f>E180*F180</f>
        <v>0</v>
      </c>
      <c r="O180" s="174">
        <v>2</v>
      </c>
      <c r="AA180" s="146">
        <v>3</v>
      </c>
      <c r="AB180" s="146">
        <v>1</v>
      </c>
      <c r="AC180" s="146">
        <v>28696706</v>
      </c>
      <c r="AZ180" s="146">
        <v>2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4">
        <v>3</v>
      </c>
      <c r="CB180" s="174">
        <v>1</v>
      </c>
      <c r="CZ180" s="146">
        <v>1E-4</v>
      </c>
    </row>
    <row r="181" spans="1:104" x14ac:dyDescent="0.2">
      <c r="A181" s="181"/>
      <c r="B181" s="187"/>
      <c r="C181" s="188" t="s">
        <v>102</v>
      </c>
      <c r="D181" s="189"/>
      <c r="E181" s="190">
        <v>2</v>
      </c>
      <c r="F181" s="191"/>
      <c r="G181" s="192"/>
      <c r="M181" s="186">
        <v>2</v>
      </c>
      <c r="O181" s="174"/>
    </row>
    <row r="182" spans="1:104" x14ac:dyDescent="0.2">
      <c r="A182" s="175">
        <v>56</v>
      </c>
      <c r="B182" s="176" t="s">
        <v>253</v>
      </c>
      <c r="C182" s="177" t="s">
        <v>254</v>
      </c>
      <c r="D182" s="178" t="s">
        <v>101</v>
      </c>
      <c r="E182" s="179">
        <v>2</v>
      </c>
      <c r="F182" s="179">
        <v>0</v>
      </c>
      <c r="G182" s="180">
        <f>E182*F182</f>
        <v>0</v>
      </c>
      <c r="O182" s="174">
        <v>2</v>
      </c>
      <c r="AA182" s="146">
        <v>3</v>
      </c>
      <c r="AB182" s="146">
        <v>1</v>
      </c>
      <c r="AC182" s="146">
        <v>28696752</v>
      </c>
      <c r="AZ182" s="146">
        <v>2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4">
        <v>3</v>
      </c>
      <c r="CB182" s="174">
        <v>1</v>
      </c>
      <c r="CZ182" s="146">
        <v>3.2000000000000003E-4</v>
      </c>
    </row>
    <row r="183" spans="1:104" x14ac:dyDescent="0.2">
      <c r="A183" s="181"/>
      <c r="B183" s="187"/>
      <c r="C183" s="188" t="s">
        <v>102</v>
      </c>
      <c r="D183" s="189"/>
      <c r="E183" s="190">
        <v>2</v>
      </c>
      <c r="F183" s="191"/>
      <c r="G183" s="192"/>
      <c r="M183" s="186">
        <v>2</v>
      </c>
      <c r="O183" s="174"/>
    </row>
    <row r="184" spans="1:104" x14ac:dyDescent="0.2">
      <c r="A184" s="175">
        <v>57</v>
      </c>
      <c r="B184" s="176" t="s">
        <v>255</v>
      </c>
      <c r="C184" s="177" t="s">
        <v>256</v>
      </c>
      <c r="D184" s="178" t="s">
        <v>101</v>
      </c>
      <c r="E184" s="179">
        <v>2</v>
      </c>
      <c r="F184" s="179">
        <v>0</v>
      </c>
      <c r="G184" s="180">
        <f>E184*F184</f>
        <v>0</v>
      </c>
      <c r="O184" s="174">
        <v>2</v>
      </c>
      <c r="AA184" s="146">
        <v>3</v>
      </c>
      <c r="AB184" s="146">
        <v>1</v>
      </c>
      <c r="AC184" s="146">
        <v>286967581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4">
        <v>3</v>
      </c>
      <c r="CB184" s="174">
        <v>1</v>
      </c>
      <c r="CZ184" s="146">
        <v>1.4500000000000001E-2</v>
      </c>
    </row>
    <row r="185" spans="1:104" x14ac:dyDescent="0.2">
      <c r="A185" s="181"/>
      <c r="B185" s="187"/>
      <c r="C185" s="188" t="s">
        <v>102</v>
      </c>
      <c r="D185" s="189"/>
      <c r="E185" s="190">
        <v>2</v>
      </c>
      <c r="F185" s="191"/>
      <c r="G185" s="192"/>
      <c r="M185" s="186">
        <v>2</v>
      </c>
      <c r="O185" s="174"/>
    </row>
    <row r="186" spans="1:104" x14ac:dyDescent="0.2">
      <c r="A186" s="175">
        <v>58</v>
      </c>
      <c r="B186" s="176" t="s">
        <v>257</v>
      </c>
      <c r="C186" s="177" t="s">
        <v>258</v>
      </c>
      <c r="D186" s="178" t="s">
        <v>101</v>
      </c>
      <c r="E186" s="179">
        <v>1</v>
      </c>
      <c r="F186" s="179">
        <v>0</v>
      </c>
      <c r="G186" s="180">
        <f>E186*F186</f>
        <v>0</v>
      </c>
      <c r="O186" s="174">
        <v>2</v>
      </c>
      <c r="AA186" s="146">
        <v>3</v>
      </c>
      <c r="AB186" s="146">
        <v>1</v>
      </c>
      <c r="AC186" s="146">
        <v>286967602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4">
        <v>3</v>
      </c>
      <c r="CB186" s="174">
        <v>1</v>
      </c>
      <c r="CZ186" s="146">
        <v>1.2E-2</v>
      </c>
    </row>
    <row r="187" spans="1:104" x14ac:dyDescent="0.2">
      <c r="A187" s="181"/>
      <c r="B187" s="187"/>
      <c r="C187" s="188" t="s">
        <v>68</v>
      </c>
      <c r="D187" s="189"/>
      <c r="E187" s="190">
        <v>1</v>
      </c>
      <c r="F187" s="191"/>
      <c r="G187" s="192"/>
      <c r="M187" s="186">
        <v>1</v>
      </c>
      <c r="O187" s="174"/>
    </row>
    <row r="188" spans="1:104" x14ac:dyDescent="0.2">
      <c r="A188" s="175">
        <v>59</v>
      </c>
      <c r="B188" s="176" t="s">
        <v>259</v>
      </c>
      <c r="C188" s="177" t="s">
        <v>260</v>
      </c>
      <c r="D188" s="178" t="s">
        <v>101</v>
      </c>
      <c r="E188" s="179">
        <v>1</v>
      </c>
      <c r="F188" s="179">
        <v>0</v>
      </c>
      <c r="G188" s="180">
        <f>E188*F188</f>
        <v>0</v>
      </c>
      <c r="O188" s="174">
        <v>2</v>
      </c>
      <c r="AA188" s="146">
        <v>3</v>
      </c>
      <c r="AB188" s="146">
        <v>7</v>
      </c>
      <c r="AC188" s="146" t="s">
        <v>259</v>
      </c>
      <c r="AZ188" s="146">
        <v>2</v>
      </c>
      <c r="BA188" s="146">
        <f>IF(AZ188=1,G188,0)</f>
        <v>0</v>
      </c>
      <c r="BB188" s="146">
        <f>IF(AZ188=2,G188,0)</f>
        <v>0</v>
      </c>
      <c r="BC188" s="146">
        <f>IF(AZ188=3,G188,0)</f>
        <v>0</v>
      </c>
      <c r="BD188" s="146">
        <f>IF(AZ188=4,G188,0)</f>
        <v>0</v>
      </c>
      <c r="BE188" s="146">
        <f>IF(AZ188=5,G188,0)</f>
        <v>0</v>
      </c>
      <c r="CA188" s="174">
        <v>3</v>
      </c>
      <c r="CB188" s="174">
        <v>7</v>
      </c>
      <c r="CZ188" s="146">
        <v>5.2999999999999998E-4</v>
      </c>
    </row>
    <row r="189" spans="1:104" x14ac:dyDescent="0.2">
      <c r="A189" s="181"/>
      <c r="B189" s="182"/>
      <c r="C189" s="183" t="s">
        <v>83</v>
      </c>
      <c r="D189" s="184"/>
      <c r="E189" s="184"/>
      <c r="F189" s="184"/>
      <c r="G189" s="185"/>
      <c r="L189" s="186" t="s">
        <v>83</v>
      </c>
      <c r="O189" s="174">
        <v>3</v>
      </c>
    </row>
    <row r="190" spans="1:104" x14ac:dyDescent="0.2">
      <c r="A190" s="181"/>
      <c r="B190" s="187"/>
      <c r="C190" s="188" t="s">
        <v>68</v>
      </c>
      <c r="D190" s="189"/>
      <c r="E190" s="190">
        <v>1</v>
      </c>
      <c r="F190" s="191"/>
      <c r="G190" s="192"/>
      <c r="M190" s="186">
        <v>1</v>
      </c>
      <c r="O190" s="174"/>
    </row>
    <row r="191" spans="1:104" x14ac:dyDescent="0.2">
      <c r="A191" s="175">
        <v>60</v>
      </c>
      <c r="B191" s="176" t="s">
        <v>261</v>
      </c>
      <c r="C191" s="177" t="s">
        <v>262</v>
      </c>
      <c r="D191" s="178" t="s">
        <v>101</v>
      </c>
      <c r="E191" s="179">
        <v>1</v>
      </c>
      <c r="F191" s="179">
        <v>0</v>
      </c>
      <c r="G191" s="180">
        <f>E191*F191</f>
        <v>0</v>
      </c>
      <c r="O191" s="174">
        <v>2</v>
      </c>
      <c r="AA191" s="146">
        <v>3</v>
      </c>
      <c r="AB191" s="146">
        <v>7</v>
      </c>
      <c r="AC191" s="146" t="s">
        <v>261</v>
      </c>
      <c r="AZ191" s="146">
        <v>2</v>
      </c>
      <c r="BA191" s="146">
        <f>IF(AZ191=1,G191,0)</f>
        <v>0</v>
      </c>
      <c r="BB191" s="146">
        <f>IF(AZ191=2,G191,0)</f>
        <v>0</v>
      </c>
      <c r="BC191" s="146">
        <f>IF(AZ191=3,G191,0)</f>
        <v>0</v>
      </c>
      <c r="BD191" s="146">
        <f>IF(AZ191=4,G191,0)</f>
        <v>0</v>
      </c>
      <c r="BE191" s="146">
        <f>IF(AZ191=5,G191,0)</f>
        <v>0</v>
      </c>
      <c r="CA191" s="174">
        <v>3</v>
      </c>
      <c r="CB191" s="174">
        <v>7</v>
      </c>
      <c r="CZ191" s="146">
        <v>1.2999999999999999E-3</v>
      </c>
    </row>
    <row r="192" spans="1:104" x14ac:dyDescent="0.2">
      <c r="A192" s="181"/>
      <c r="B192" s="182"/>
      <c r="C192" s="183" t="s">
        <v>83</v>
      </c>
      <c r="D192" s="184"/>
      <c r="E192" s="184"/>
      <c r="F192" s="184"/>
      <c r="G192" s="185"/>
      <c r="L192" s="186" t="s">
        <v>83</v>
      </c>
      <c r="O192" s="174">
        <v>3</v>
      </c>
    </row>
    <row r="193" spans="1:104" x14ac:dyDescent="0.2">
      <c r="A193" s="181"/>
      <c r="B193" s="187"/>
      <c r="C193" s="188" t="s">
        <v>68</v>
      </c>
      <c r="D193" s="189"/>
      <c r="E193" s="190">
        <v>1</v>
      </c>
      <c r="F193" s="191"/>
      <c r="G193" s="192"/>
      <c r="M193" s="186">
        <v>1</v>
      </c>
      <c r="O193" s="174"/>
    </row>
    <row r="194" spans="1:104" x14ac:dyDescent="0.2">
      <c r="A194" s="175">
        <v>61</v>
      </c>
      <c r="B194" s="176" t="s">
        <v>263</v>
      </c>
      <c r="C194" s="177" t="s">
        <v>264</v>
      </c>
      <c r="D194" s="178" t="s">
        <v>101</v>
      </c>
      <c r="E194" s="179">
        <v>1</v>
      </c>
      <c r="F194" s="179">
        <v>0</v>
      </c>
      <c r="G194" s="180">
        <f>E194*F194</f>
        <v>0</v>
      </c>
      <c r="O194" s="174">
        <v>2</v>
      </c>
      <c r="AA194" s="146">
        <v>3</v>
      </c>
      <c r="AB194" s="146">
        <v>7</v>
      </c>
      <c r="AC194" s="146" t="s">
        <v>263</v>
      </c>
      <c r="AZ194" s="146">
        <v>2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4">
        <v>3</v>
      </c>
      <c r="CB194" s="174">
        <v>7</v>
      </c>
      <c r="CZ194" s="146">
        <v>8.9999999999999998E-4</v>
      </c>
    </row>
    <row r="195" spans="1:104" x14ac:dyDescent="0.2">
      <c r="A195" s="181"/>
      <c r="B195" s="182"/>
      <c r="C195" s="183" t="s">
        <v>83</v>
      </c>
      <c r="D195" s="184"/>
      <c r="E195" s="184"/>
      <c r="F195" s="184"/>
      <c r="G195" s="185"/>
      <c r="L195" s="186" t="s">
        <v>83</v>
      </c>
      <c r="O195" s="174">
        <v>3</v>
      </c>
    </row>
    <row r="196" spans="1:104" x14ac:dyDescent="0.2">
      <c r="A196" s="181"/>
      <c r="B196" s="187"/>
      <c r="C196" s="188" t="s">
        <v>68</v>
      </c>
      <c r="D196" s="189"/>
      <c r="E196" s="190">
        <v>1</v>
      </c>
      <c r="F196" s="191"/>
      <c r="G196" s="192"/>
      <c r="M196" s="186">
        <v>1</v>
      </c>
      <c r="O196" s="174"/>
    </row>
    <row r="197" spans="1:104" x14ac:dyDescent="0.2">
      <c r="A197" s="175">
        <v>62</v>
      </c>
      <c r="B197" s="176" t="s">
        <v>265</v>
      </c>
      <c r="C197" s="177" t="s">
        <v>266</v>
      </c>
      <c r="D197" s="178" t="s">
        <v>101</v>
      </c>
      <c r="E197" s="179">
        <v>11</v>
      </c>
      <c r="F197" s="179">
        <v>0</v>
      </c>
      <c r="G197" s="180">
        <f>E197*F197</f>
        <v>0</v>
      </c>
      <c r="O197" s="174">
        <v>2</v>
      </c>
      <c r="AA197" s="146">
        <v>3</v>
      </c>
      <c r="AB197" s="146">
        <v>7</v>
      </c>
      <c r="AC197" s="146" t="s">
        <v>265</v>
      </c>
      <c r="AZ197" s="146">
        <v>2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4">
        <v>3</v>
      </c>
      <c r="CB197" s="174">
        <v>7</v>
      </c>
      <c r="CZ197" s="146">
        <v>8.4999999999999995E-4</v>
      </c>
    </row>
    <row r="198" spans="1:104" x14ac:dyDescent="0.2">
      <c r="A198" s="181"/>
      <c r="B198" s="182"/>
      <c r="C198" s="183" t="s">
        <v>83</v>
      </c>
      <c r="D198" s="184"/>
      <c r="E198" s="184"/>
      <c r="F198" s="184"/>
      <c r="G198" s="185"/>
      <c r="L198" s="186" t="s">
        <v>83</v>
      </c>
      <c r="O198" s="174">
        <v>3</v>
      </c>
    </row>
    <row r="199" spans="1:104" x14ac:dyDescent="0.2">
      <c r="A199" s="181"/>
      <c r="B199" s="187"/>
      <c r="C199" s="188" t="s">
        <v>218</v>
      </c>
      <c r="D199" s="189"/>
      <c r="E199" s="190">
        <v>11</v>
      </c>
      <c r="F199" s="191"/>
      <c r="G199" s="192"/>
      <c r="M199" s="186">
        <v>11</v>
      </c>
      <c r="O199" s="174"/>
    </row>
    <row r="200" spans="1:104" x14ac:dyDescent="0.2">
      <c r="A200" s="175">
        <v>63</v>
      </c>
      <c r="B200" s="176" t="s">
        <v>267</v>
      </c>
      <c r="C200" s="177" t="s">
        <v>268</v>
      </c>
      <c r="D200" s="178" t="s">
        <v>101</v>
      </c>
      <c r="E200" s="179">
        <v>1</v>
      </c>
      <c r="F200" s="179">
        <v>0</v>
      </c>
      <c r="G200" s="180">
        <f>E200*F200</f>
        <v>0</v>
      </c>
      <c r="O200" s="174">
        <v>2</v>
      </c>
      <c r="AA200" s="146">
        <v>3</v>
      </c>
      <c r="AB200" s="146">
        <v>7</v>
      </c>
      <c r="AC200" s="146">
        <v>55145032</v>
      </c>
      <c r="AZ200" s="146">
        <v>2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4">
        <v>3</v>
      </c>
      <c r="CB200" s="174">
        <v>7</v>
      </c>
      <c r="CZ200" s="146">
        <v>8.4999999999999995E-4</v>
      </c>
    </row>
    <row r="201" spans="1:104" x14ac:dyDescent="0.2">
      <c r="A201" s="181"/>
      <c r="B201" s="182"/>
      <c r="C201" s="183" t="s">
        <v>83</v>
      </c>
      <c r="D201" s="184"/>
      <c r="E201" s="184"/>
      <c r="F201" s="184"/>
      <c r="G201" s="185"/>
      <c r="L201" s="186" t="s">
        <v>83</v>
      </c>
      <c r="O201" s="174">
        <v>3</v>
      </c>
    </row>
    <row r="202" spans="1:104" x14ac:dyDescent="0.2">
      <c r="A202" s="181"/>
      <c r="B202" s="187"/>
      <c r="C202" s="188" t="s">
        <v>68</v>
      </c>
      <c r="D202" s="189"/>
      <c r="E202" s="190">
        <v>1</v>
      </c>
      <c r="F202" s="191"/>
      <c r="G202" s="192"/>
      <c r="M202" s="186">
        <v>1</v>
      </c>
      <c r="O202" s="174"/>
    </row>
    <row r="203" spans="1:104" x14ac:dyDescent="0.2">
      <c r="A203" s="175">
        <v>64</v>
      </c>
      <c r="B203" s="176" t="s">
        <v>269</v>
      </c>
      <c r="C203" s="177" t="s">
        <v>270</v>
      </c>
      <c r="D203" s="178" t="s">
        <v>101</v>
      </c>
      <c r="E203" s="179">
        <v>1</v>
      </c>
      <c r="F203" s="179">
        <v>0</v>
      </c>
      <c r="G203" s="180">
        <f>E203*F203</f>
        <v>0</v>
      </c>
      <c r="O203" s="174">
        <v>2</v>
      </c>
      <c r="AA203" s="146">
        <v>3</v>
      </c>
      <c r="AB203" s="146">
        <v>7</v>
      </c>
      <c r="AC203" s="146" t="s">
        <v>269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4">
        <v>3</v>
      </c>
      <c r="CB203" s="174">
        <v>7</v>
      </c>
      <c r="CZ203" s="146">
        <v>5.0000000000000001E-4</v>
      </c>
    </row>
    <row r="204" spans="1:104" x14ac:dyDescent="0.2">
      <c r="A204" s="181"/>
      <c r="B204" s="182"/>
      <c r="C204" s="183" t="s">
        <v>83</v>
      </c>
      <c r="D204" s="184"/>
      <c r="E204" s="184"/>
      <c r="F204" s="184"/>
      <c r="G204" s="185"/>
      <c r="L204" s="186" t="s">
        <v>83</v>
      </c>
      <c r="O204" s="174">
        <v>3</v>
      </c>
    </row>
    <row r="205" spans="1:104" x14ac:dyDescent="0.2">
      <c r="A205" s="181"/>
      <c r="B205" s="187"/>
      <c r="C205" s="188" t="s">
        <v>68</v>
      </c>
      <c r="D205" s="189"/>
      <c r="E205" s="190">
        <v>1</v>
      </c>
      <c r="F205" s="191"/>
      <c r="G205" s="192"/>
      <c r="M205" s="186">
        <v>1</v>
      </c>
      <c r="O205" s="174"/>
    </row>
    <row r="206" spans="1:104" x14ac:dyDescent="0.2">
      <c r="A206" s="175">
        <v>65</v>
      </c>
      <c r="B206" s="176" t="s">
        <v>271</v>
      </c>
      <c r="C206" s="177" t="s">
        <v>272</v>
      </c>
      <c r="D206" s="178" t="s">
        <v>101</v>
      </c>
      <c r="E206" s="179">
        <v>1</v>
      </c>
      <c r="F206" s="179">
        <v>0</v>
      </c>
      <c r="G206" s="180">
        <f>E206*F206</f>
        <v>0</v>
      </c>
      <c r="O206" s="174">
        <v>2</v>
      </c>
      <c r="AA206" s="146">
        <v>3</v>
      </c>
      <c r="AB206" s="146">
        <v>7</v>
      </c>
      <c r="AC206" s="146" t="s">
        <v>271</v>
      </c>
      <c r="AZ206" s="146">
        <v>2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4">
        <v>3</v>
      </c>
      <c r="CB206" s="174">
        <v>7</v>
      </c>
      <c r="CZ206" s="146">
        <v>1.5E-3</v>
      </c>
    </row>
    <row r="207" spans="1:104" x14ac:dyDescent="0.2">
      <c r="A207" s="181"/>
      <c r="B207" s="182"/>
      <c r="C207" s="183" t="s">
        <v>83</v>
      </c>
      <c r="D207" s="184"/>
      <c r="E207" s="184"/>
      <c r="F207" s="184"/>
      <c r="G207" s="185"/>
      <c r="L207" s="186" t="s">
        <v>83</v>
      </c>
      <c r="O207" s="174">
        <v>3</v>
      </c>
    </row>
    <row r="208" spans="1:104" x14ac:dyDescent="0.2">
      <c r="A208" s="181"/>
      <c r="B208" s="187"/>
      <c r="C208" s="188" t="s">
        <v>68</v>
      </c>
      <c r="D208" s="189"/>
      <c r="E208" s="190">
        <v>1</v>
      </c>
      <c r="F208" s="191"/>
      <c r="G208" s="192"/>
      <c r="M208" s="186">
        <v>1</v>
      </c>
      <c r="O208" s="174"/>
    </row>
    <row r="209" spans="1:104" x14ac:dyDescent="0.2">
      <c r="A209" s="175">
        <v>66</v>
      </c>
      <c r="B209" s="176" t="s">
        <v>273</v>
      </c>
      <c r="C209" s="177" t="s">
        <v>274</v>
      </c>
      <c r="D209" s="178" t="s">
        <v>101</v>
      </c>
      <c r="E209" s="179">
        <v>3</v>
      </c>
      <c r="F209" s="179">
        <v>0</v>
      </c>
      <c r="G209" s="180">
        <f>E209*F209</f>
        <v>0</v>
      </c>
      <c r="O209" s="174">
        <v>2</v>
      </c>
      <c r="AA209" s="146">
        <v>3</v>
      </c>
      <c r="AB209" s="146">
        <v>7</v>
      </c>
      <c r="AC209" s="146" t="s">
        <v>273</v>
      </c>
      <c r="AZ209" s="146">
        <v>2</v>
      </c>
      <c r="BA209" s="146">
        <f>IF(AZ209=1,G209,0)</f>
        <v>0</v>
      </c>
      <c r="BB209" s="146">
        <f>IF(AZ209=2,G209,0)</f>
        <v>0</v>
      </c>
      <c r="BC209" s="146">
        <f>IF(AZ209=3,G209,0)</f>
        <v>0</v>
      </c>
      <c r="BD209" s="146">
        <f>IF(AZ209=4,G209,0)</f>
        <v>0</v>
      </c>
      <c r="BE209" s="146">
        <f>IF(AZ209=5,G209,0)</f>
        <v>0</v>
      </c>
      <c r="CA209" s="174">
        <v>3</v>
      </c>
      <c r="CB209" s="174">
        <v>7</v>
      </c>
      <c r="CZ209" s="146">
        <v>2.5000000000000001E-3</v>
      </c>
    </row>
    <row r="210" spans="1:104" x14ac:dyDescent="0.2">
      <c r="A210" s="181"/>
      <c r="B210" s="182"/>
      <c r="C210" s="183" t="s">
        <v>83</v>
      </c>
      <c r="D210" s="184"/>
      <c r="E210" s="184"/>
      <c r="F210" s="184"/>
      <c r="G210" s="185"/>
      <c r="L210" s="186" t="s">
        <v>83</v>
      </c>
      <c r="O210" s="174">
        <v>3</v>
      </c>
    </row>
    <row r="211" spans="1:104" x14ac:dyDescent="0.2">
      <c r="A211" s="181"/>
      <c r="B211" s="187"/>
      <c r="C211" s="188" t="s">
        <v>202</v>
      </c>
      <c r="D211" s="189"/>
      <c r="E211" s="190">
        <v>3</v>
      </c>
      <c r="F211" s="191"/>
      <c r="G211" s="192"/>
      <c r="M211" s="186">
        <v>3</v>
      </c>
      <c r="O211" s="174"/>
    </row>
    <row r="212" spans="1:104" x14ac:dyDescent="0.2">
      <c r="A212" s="175">
        <v>67</v>
      </c>
      <c r="B212" s="176" t="s">
        <v>275</v>
      </c>
      <c r="C212" s="177" t="s">
        <v>276</v>
      </c>
      <c r="D212" s="178" t="s">
        <v>101</v>
      </c>
      <c r="E212" s="179">
        <v>2</v>
      </c>
      <c r="F212" s="179">
        <v>0</v>
      </c>
      <c r="G212" s="180">
        <f>E212*F212</f>
        <v>0</v>
      </c>
      <c r="O212" s="174">
        <v>2</v>
      </c>
      <c r="AA212" s="146">
        <v>3</v>
      </c>
      <c r="AB212" s="146">
        <v>7</v>
      </c>
      <c r="AC212" s="146">
        <v>55167409</v>
      </c>
      <c r="AZ212" s="146">
        <v>2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4">
        <v>3</v>
      </c>
      <c r="CB212" s="174">
        <v>7</v>
      </c>
      <c r="CZ212" s="146">
        <v>2.5000000000000001E-3</v>
      </c>
    </row>
    <row r="213" spans="1:104" x14ac:dyDescent="0.2">
      <c r="A213" s="181"/>
      <c r="B213" s="182"/>
      <c r="C213" s="183" t="s">
        <v>83</v>
      </c>
      <c r="D213" s="184"/>
      <c r="E213" s="184"/>
      <c r="F213" s="184"/>
      <c r="G213" s="185"/>
      <c r="L213" s="186" t="s">
        <v>83</v>
      </c>
      <c r="O213" s="174">
        <v>3</v>
      </c>
    </row>
    <row r="214" spans="1:104" x14ac:dyDescent="0.2">
      <c r="A214" s="181"/>
      <c r="B214" s="187"/>
      <c r="C214" s="188" t="s">
        <v>102</v>
      </c>
      <c r="D214" s="189"/>
      <c r="E214" s="190">
        <v>2</v>
      </c>
      <c r="F214" s="191"/>
      <c r="G214" s="192"/>
      <c r="M214" s="186">
        <v>2</v>
      </c>
      <c r="O214" s="174"/>
    </row>
    <row r="215" spans="1:104" x14ac:dyDescent="0.2">
      <c r="A215" s="175">
        <v>68</v>
      </c>
      <c r="B215" s="176" t="s">
        <v>277</v>
      </c>
      <c r="C215" s="177" t="s">
        <v>278</v>
      </c>
      <c r="D215" s="178" t="s">
        <v>101</v>
      </c>
      <c r="E215" s="179">
        <v>1</v>
      </c>
      <c r="F215" s="179">
        <v>0</v>
      </c>
      <c r="G215" s="180">
        <f>E215*F215</f>
        <v>0</v>
      </c>
      <c r="O215" s="174">
        <v>2</v>
      </c>
      <c r="AA215" s="146">
        <v>3</v>
      </c>
      <c r="AB215" s="146">
        <v>7</v>
      </c>
      <c r="AC215" s="146" t="s">
        <v>277</v>
      </c>
      <c r="AZ215" s="146">
        <v>2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4">
        <v>3</v>
      </c>
      <c r="CB215" s="174">
        <v>7</v>
      </c>
      <c r="CZ215" s="146">
        <v>7.0499999999999998E-3</v>
      </c>
    </row>
    <row r="216" spans="1:104" x14ac:dyDescent="0.2">
      <c r="A216" s="181"/>
      <c r="B216" s="182"/>
      <c r="C216" s="183" t="s">
        <v>83</v>
      </c>
      <c r="D216" s="184"/>
      <c r="E216" s="184"/>
      <c r="F216" s="184"/>
      <c r="G216" s="185"/>
      <c r="L216" s="186" t="s">
        <v>83</v>
      </c>
      <c r="O216" s="174">
        <v>3</v>
      </c>
    </row>
    <row r="217" spans="1:104" x14ac:dyDescent="0.2">
      <c r="A217" s="181"/>
      <c r="B217" s="187"/>
      <c r="C217" s="188" t="s">
        <v>68</v>
      </c>
      <c r="D217" s="189"/>
      <c r="E217" s="190">
        <v>1</v>
      </c>
      <c r="F217" s="191"/>
      <c r="G217" s="192"/>
      <c r="M217" s="186">
        <v>1</v>
      </c>
      <c r="O217" s="174"/>
    </row>
    <row r="218" spans="1:104" x14ac:dyDescent="0.2">
      <c r="A218" s="175">
        <v>69</v>
      </c>
      <c r="B218" s="176" t="s">
        <v>279</v>
      </c>
      <c r="C218" s="177" t="s">
        <v>280</v>
      </c>
      <c r="D218" s="178" t="s">
        <v>101</v>
      </c>
      <c r="E218" s="179">
        <v>1</v>
      </c>
      <c r="F218" s="179">
        <v>0</v>
      </c>
      <c r="G218" s="180">
        <f>E218*F218</f>
        <v>0</v>
      </c>
      <c r="O218" s="174">
        <v>2</v>
      </c>
      <c r="AA218" s="146">
        <v>3</v>
      </c>
      <c r="AB218" s="146">
        <v>7</v>
      </c>
      <c r="AC218" s="146" t="s">
        <v>279</v>
      </c>
      <c r="AZ218" s="146">
        <v>2</v>
      </c>
      <c r="BA218" s="146">
        <f>IF(AZ218=1,G218,0)</f>
        <v>0</v>
      </c>
      <c r="BB218" s="146">
        <f>IF(AZ218=2,G218,0)</f>
        <v>0</v>
      </c>
      <c r="BC218" s="146">
        <f>IF(AZ218=3,G218,0)</f>
        <v>0</v>
      </c>
      <c r="BD218" s="146">
        <f>IF(AZ218=4,G218,0)</f>
        <v>0</v>
      </c>
      <c r="BE218" s="146">
        <f>IF(AZ218=5,G218,0)</f>
        <v>0</v>
      </c>
      <c r="CA218" s="174">
        <v>3</v>
      </c>
      <c r="CB218" s="174">
        <v>7</v>
      </c>
      <c r="CZ218" s="146">
        <v>0.01</v>
      </c>
    </row>
    <row r="219" spans="1:104" x14ac:dyDescent="0.2">
      <c r="A219" s="181"/>
      <c r="B219" s="182"/>
      <c r="C219" s="183" t="s">
        <v>83</v>
      </c>
      <c r="D219" s="184"/>
      <c r="E219" s="184"/>
      <c r="F219" s="184"/>
      <c r="G219" s="185"/>
      <c r="L219" s="186" t="s">
        <v>83</v>
      </c>
      <c r="O219" s="174">
        <v>3</v>
      </c>
    </row>
    <row r="220" spans="1:104" x14ac:dyDescent="0.2">
      <c r="A220" s="181"/>
      <c r="B220" s="187"/>
      <c r="C220" s="188" t="s">
        <v>68</v>
      </c>
      <c r="D220" s="189"/>
      <c r="E220" s="190">
        <v>1</v>
      </c>
      <c r="F220" s="191"/>
      <c r="G220" s="192"/>
      <c r="M220" s="186">
        <v>1</v>
      </c>
      <c r="O220" s="174"/>
    </row>
    <row r="221" spans="1:104" x14ac:dyDescent="0.2">
      <c r="A221" s="175">
        <v>70</v>
      </c>
      <c r="B221" s="176" t="s">
        <v>281</v>
      </c>
      <c r="C221" s="177" t="s">
        <v>282</v>
      </c>
      <c r="D221" s="178" t="s">
        <v>101</v>
      </c>
      <c r="E221" s="179">
        <v>11</v>
      </c>
      <c r="F221" s="179">
        <v>0</v>
      </c>
      <c r="G221" s="180">
        <f>E221*F221</f>
        <v>0</v>
      </c>
      <c r="O221" s="174">
        <v>2</v>
      </c>
      <c r="AA221" s="146">
        <v>3</v>
      </c>
      <c r="AB221" s="146">
        <v>7</v>
      </c>
      <c r="AC221" s="146" t="s">
        <v>281</v>
      </c>
      <c r="AZ221" s="146">
        <v>2</v>
      </c>
      <c r="BA221" s="146">
        <f>IF(AZ221=1,G221,0)</f>
        <v>0</v>
      </c>
      <c r="BB221" s="146">
        <f>IF(AZ221=2,G221,0)</f>
        <v>0</v>
      </c>
      <c r="BC221" s="146">
        <f>IF(AZ221=3,G221,0)</f>
        <v>0</v>
      </c>
      <c r="BD221" s="146">
        <f>IF(AZ221=4,G221,0)</f>
        <v>0</v>
      </c>
      <c r="BE221" s="146">
        <f>IF(AZ221=5,G221,0)</f>
        <v>0</v>
      </c>
      <c r="CA221" s="174">
        <v>3</v>
      </c>
      <c r="CB221" s="174">
        <v>7</v>
      </c>
      <c r="CZ221" s="146">
        <v>1.2E-2</v>
      </c>
    </row>
    <row r="222" spans="1:104" x14ac:dyDescent="0.2">
      <c r="A222" s="181"/>
      <c r="B222" s="182"/>
      <c r="C222" s="183" t="s">
        <v>83</v>
      </c>
      <c r="D222" s="184"/>
      <c r="E222" s="184"/>
      <c r="F222" s="184"/>
      <c r="G222" s="185"/>
      <c r="L222" s="186" t="s">
        <v>83</v>
      </c>
      <c r="O222" s="174">
        <v>3</v>
      </c>
    </row>
    <row r="223" spans="1:104" x14ac:dyDescent="0.2">
      <c r="A223" s="181"/>
      <c r="B223" s="187"/>
      <c r="C223" s="188" t="s">
        <v>218</v>
      </c>
      <c r="D223" s="189"/>
      <c r="E223" s="190">
        <v>11</v>
      </c>
      <c r="F223" s="191"/>
      <c r="G223" s="192"/>
      <c r="M223" s="186">
        <v>11</v>
      </c>
      <c r="O223" s="174"/>
    </row>
    <row r="224" spans="1:104" x14ac:dyDescent="0.2">
      <c r="A224" s="175">
        <v>71</v>
      </c>
      <c r="B224" s="176" t="s">
        <v>283</v>
      </c>
      <c r="C224" s="177" t="s">
        <v>284</v>
      </c>
      <c r="D224" s="178" t="s">
        <v>101</v>
      </c>
      <c r="E224" s="179">
        <v>3</v>
      </c>
      <c r="F224" s="179">
        <v>0</v>
      </c>
      <c r="G224" s="180">
        <f>E224*F224</f>
        <v>0</v>
      </c>
      <c r="O224" s="174">
        <v>2</v>
      </c>
      <c r="AA224" s="146">
        <v>3</v>
      </c>
      <c r="AB224" s="146">
        <v>7</v>
      </c>
      <c r="AC224" s="146" t="s">
        <v>283</v>
      </c>
      <c r="AZ224" s="146">
        <v>2</v>
      </c>
      <c r="BA224" s="146">
        <f>IF(AZ224=1,G224,0)</f>
        <v>0</v>
      </c>
      <c r="BB224" s="146">
        <f>IF(AZ224=2,G224,0)</f>
        <v>0</v>
      </c>
      <c r="BC224" s="146">
        <f>IF(AZ224=3,G224,0)</f>
        <v>0</v>
      </c>
      <c r="BD224" s="146">
        <f>IF(AZ224=4,G224,0)</f>
        <v>0</v>
      </c>
      <c r="BE224" s="146">
        <f>IF(AZ224=5,G224,0)</f>
        <v>0</v>
      </c>
      <c r="CA224" s="174">
        <v>3</v>
      </c>
      <c r="CB224" s="174">
        <v>7</v>
      </c>
      <c r="CZ224" s="146">
        <v>2.5000000000000001E-2</v>
      </c>
    </row>
    <row r="225" spans="1:104" x14ac:dyDescent="0.2">
      <c r="A225" s="181"/>
      <c r="B225" s="182"/>
      <c r="C225" s="183" t="s">
        <v>83</v>
      </c>
      <c r="D225" s="184"/>
      <c r="E225" s="184"/>
      <c r="F225" s="184"/>
      <c r="G225" s="185"/>
      <c r="L225" s="186" t="s">
        <v>83</v>
      </c>
      <c r="O225" s="174">
        <v>3</v>
      </c>
    </row>
    <row r="226" spans="1:104" x14ac:dyDescent="0.2">
      <c r="A226" s="181"/>
      <c r="B226" s="187"/>
      <c r="C226" s="188" t="s">
        <v>202</v>
      </c>
      <c r="D226" s="189"/>
      <c r="E226" s="190">
        <v>3</v>
      </c>
      <c r="F226" s="191"/>
      <c r="G226" s="192"/>
      <c r="M226" s="186">
        <v>3</v>
      </c>
      <c r="O226" s="174"/>
    </row>
    <row r="227" spans="1:104" x14ac:dyDescent="0.2">
      <c r="A227" s="175">
        <v>72</v>
      </c>
      <c r="B227" s="176" t="s">
        <v>285</v>
      </c>
      <c r="C227" s="177" t="s">
        <v>286</v>
      </c>
      <c r="D227" s="178" t="s">
        <v>101</v>
      </c>
      <c r="E227" s="179">
        <v>2</v>
      </c>
      <c r="F227" s="179">
        <v>0</v>
      </c>
      <c r="G227" s="180">
        <f>E227*F227</f>
        <v>0</v>
      </c>
      <c r="O227" s="174">
        <v>2</v>
      </c>
      <c r="AA227" s="146">
        <v>3</v>
      </c>
      <c r="AB227" s="146">
        <v>7</v>
      </c>
      <c r="AC227" s="146">
        <v>64238819</v>
      </c>
      <c r="AZ227" s="146">
        <v>2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4">
        <v>3</v>
      </c>
      <c r="CB227" s="174">
        <v>7</v>
      </c>
      <c r="CZ227" s="146">
        <v>1.35E-2</v>
      </c>
    </row>
    <row r="228" spans="1:104" x14ac:dyDescent="0.2">
      <c r="A228" s="181"/>
      <c r="B228" s="182"/>
      <c r="C228" s="183" t="s">
        <v>83</v>
      </c>
      <c r="D228" s="184"/>
      <c r="E228" s="184"/>
      <c r="F228" s="184"/>
      <c r="G228" s="185"/>
      <c r="L228" s="186" t="s">
        <v>83</v>
      </c>
      <c r="O228" s="174">
        <v>3</v>
      </c>
    </row>
    <row r="229" spans="1:104" x14ac:dyDescent="0.2">
      <c r="A229" s="181"/>
      <c r="B229" s="187"/>
      <c r="C229" s="188" t="s">
        <v>102</v>
      </c>
      <c r="D229" s="189"/>
      <c r="E229" s="190">
        <v>2</v>
      </c>
      <c r="F229" s="191"/>
      <c r="G229" s="192"/>
      <c r="M229" s="186">
        <v>2</v>
      </c>
      <c r="O229" s="174"/>
    </row>
    <row r="230" spans="1:104" x14ac:dyDescent="0.2">
      <c r="A230" s="175">
        <v>73</v>
      </c>
      <c r="B230" s="176" t="s">
        <v>287</v>
      </c>
      <c r="C230" s="177" t="s">
        <v>288</v>
      </c>
      <c r="D230" s="178" t="s">
        <v>101</v>
      </c>
      <c r="E230" s="179">
        <v>1</v>
      </c>
      <c r="F230" s="179">
        <v>0</v>
      </c>
      <c r="G230" s="180">
        <f>E230*F230</f>
        <v>0</v>
      </c>
      <c r="O230" s="174">
        <v>2</v>
      </c>
      <c r="AA230" s="146">
        <v>3</v>
      </c>
      <c r="AB230" s="146">
        <v>7</v>
      </c>
      <c r="AC230" s="146" t="s">
        <v>287</v>
      </c>
      <c r="AZ230" s="146">
        <v>2</v>
      </c>
      <c r="BA230" s="146">
        <f>IF(AZ230=1,G230,0)</f>
        <v>0</v>
      </c>
      <c r="BB230" s="146">
        <f>IF(AZ230=2,G230,0)</f>
        <v>0</v>
      </c>
      <c r="BC230" s="146">
        <f>IF(AZ230=3,G230,0)</f>
        <v>0</v>
      </c>
      <c r="BD230" s="146">
        <f>IF(AZ230=4,G230,0)</f>
        <v>0</v>
      </c>
      <c r="BE230" s="146">
        <f>IF(AZ230=5,G230,0)</f>
        <v>0</v>
      </c>
      <c r="CA230" s="174">
        <v>3</v>
      </c>
      <c r="CB230" s="174">
        <v>7</v>
      </c>
      <c r="CZ230" s="146">
        <v>1.4500000000000001E-2</v>
      </c>
    </row>
    <row r="231" spans="1:104" x14ac:dyDescent="0.2">
      <c r="A231" s="181"/>
      <c r="B231" s="182"/>
      <c r="C231" s="183" t="s">
        <v>83</v>
      </c>
      <c r="D231" s="184"/>
      <c r="E231" s="184"/>
      <c r="F231" s="184"/>
      <c r="G231" s="185"/>
      <c r="L231" s="186" t="s">
        <v>83</v>
      </c>
      <c r="O231" s="174">
        <v>3</v>
      </c>
    </row>
    <row r="232" spans="1:104" x14ac:dyDescent="0.2">
      <c r="A232" s="181"/>
      <c r="B232" s="187"/>
      <c r="C232" s="188" t="s">
        <v>68</v>
      </c>
      <c r="D232" s="189"/>
      <c r="E232" s="190">
        <v>1</v>
      </c>
      <c r="F232" s="191"/>
      <c r="G232" s="192"/>
      <c r="M232" s="186">
        <v>1</v>
      </c>
      <c r="O232" s="174"/>
    </row>
    <row r="233" spans="1:104" ht="22.5" x14ac:dyDescent="0.2">
      <c r="A233" s="175">
        <v>74</v>
      </c>
      <c r="B233" s="176" t="s">
        <v>289</v>
      </c>
      <c r="C233" s="177" t="s">
        <v>290</v>
      </c>
      <c r="D233" s="178" t="s">
        <v>101</v>
      </c>
      <c r="E233" s="179">
        <v>1</v>
      </c>
      <c r="F233" s="179">
        <v>0</v>
      </c>
      <c r="G233" s="180">
        <f>E233*F233</f>
        <v>0</v>
      </c>
      <c r="O233" s="174">
        <v>2</v>
      </c>
      <c r="AA233" s="146">
        <v>3</v>
      </c>
      <c r="AB233" s="146">
        <v>7</v>
      </c>
      <c r="AC233" s="146" t="s">
        <v>289</v>
      </c>
      <c r="AZ233" s="146">
        <v>2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74">
        <v>3</v>
      </c>
      <c r="CB233" s="174">
        <v>7</v>
      </c>
      <c r="CZ233" s="146">
        <v>1.0999999999999999E-2</v>
      </c>
    </row>
    <row r="234" spans="1:104" x14ac:dyDescent="0.2">
      <c r="A234" s="181"/>
      <c r="B234" s="182"/>
      <c r="C234" s="183" t="s">
        <v>83</v>
      </c>
      <c r="D234" s="184"/>
      <c r="E234" s="184"/>
      <c r="F234" s="184"/>
      <c r="G234" s="185"/>
      <c r="L234" s="186" t="s">
        <v>83</v>
      </c>
      <c r="O234" s="174">
        <v>3</v>
      </c>
    </row>
    <row r="235" spans="1:104" x14ac:dyDescent="0.2">
      <c r="A235" s="181"/>
      <c r="B235" s="187"/>
      <c r="C235" s="188" t="s">
        <v>68</v>
      </c>
      <c r="D235" s="189"/>
      <c r="E235" s="190">
        <v>1</v>
      </c>
      <c r="F235" s="191"/>
      <c r="G235" s="192"/>
      <c r="M235" s="186">
        <v>1</v>
      </c>
      <c r="O235" s="174"/>
    </row>
    <row r="236" spans="1:104" ht="22.5" x14ac:dyDescent="0.2">
      <c r="A236" s="175">
        <v>75</v>
      </c>
      <c r="B236" s="176" t="s">
        <v>291</v>
      </c>
      <c r="C236" s="177" t="s">
        <v>292</v>
      </c>
      <c r="D236" s="178" t="s">
        <v>101</v>
      </c>
      <c r="E236" s="179">
        <v>1</v>
      </c>
      <c r="F236" s="179">
        <v>0</v>
      </c>
      <c r="G236" s="180">
        <f>E236*F236</f>
        <v>0</v>
      </c>
      <c r="O236" s="174">
        <v>2</v>
      </c>
      <c r="AA236" s="146">
        <v>3</v>
      </c>
      <c r="AB236" s="146">
        <v>7</v>
      </c>
      <c r="AC236" s="146" t="s">
        <v>291</v>
      </c>
      <c r="AZ236" s="146">
        <v>2</v>
      </c>
      <c r="BA236" s="146">
        <f>IF(AZ236=1,G236,0)</f>
        <v>0</v>
      </c>
      <c r="BB236" s="146">
        <f>IF(AZ236=2,G236,0)</f>
        <v>0</v>
      </c>
      <c r="BC236" s="146">
        <f>IF(AZ236=3,G236,0)</f>
        <v>0</v>
      </c>
      <c r="BD236" s="146">
        <f>IF(AZ236=4,G236,0)</f>
        <v>0</v>
      </c>
      <c r="BE236" s="146">
        <f>IF(AZ236=5,G236,0)</f>
        <v>0</v>
      </c>
      <c r="CA236" s="174">
        <v>3</v>
      </c>
      <c r="CB236" s="174">
        <v>7</v>
      </c>
      <c r="CZ236" s="146">
        <v>1.4999999999999999E-2</v>
      </c>
    </row>
    <row r="237" spans="1:104" x14ac:dyDescent="0.2">
      <c r="A237" s="181"/>
      <c r="B237" s="182"/>
      <c r="C237" s="183" t="s">
        <v>83</v>
      </c>
      <c r="D237" s="184"/>
      <c r="E237" s="184"/>
      <c r="F237" s="184"/>
      <c r="G237" s="185"/>
      <c r="L237" s="186" t="s">
        <v>83</v>
      </c>
      <c r="O237" s="174">
        <v>3</v>
      </c>
    </row>
    <row r="238" spans="1:104" x14ac:dyDescent="0.2">
      <c r="A238" s="181"/>
      <c r="B238" s="187"/>
      <c r="C238" s="188" t="s">
        <v>68</v>
      </c>
      <c r="D238" s="189"/>
      <c r="E238" s="190">
        <v>1</v>
      </c>
      <c r="F238" s="191"/>
      <c r="G238" s="192"/>
      <c r="M238" s="186">
        <v>1</v>
      </c>
      <c r="O238" s="174"/>
    </row>
    <row r="239" spans="1:104" x14ac:dyDescent="0.2">
      <c r="A239" s="175">
        <v>76</v>
      </c>
      <c r="B239" s="176" t="s">
        <v>293</v>
      </c>
      <c r="C239" s="177" t="s">
        <v>294</v>
      </c>
      <c r="D239" s="178" t="s">
        <v>295</v>
      </c>
      <c r="E239" s="179">
        <v>12</v>
      </c>
      <c r="F239" s="179">
        <v>0</v>
      </c>
      <c r="G239" s="180">
        <f>E239*F239</f>
        <v>0</v>
      </c>
      <c r="O239" s="174">
        <v>2</v>
      </c>
      <c r="AA239" s="146">
        <v>3</v>
      </c>
      <c r="AB239" s="146">
        <v>7</v>
      </c>
      <c r="AC239" s="146">
        <v>64286106</v>
      </c>
      <c r="AZ239" s="146">
        <v>2</v>
      </c>
      <c r="BA239" s="146">
        <f>IF(AZ239=1,G239,0)</f>
        <v>0</v>
      </c>
      <c r="BB239" s="146">
        <f>IF(AZ239=2,G239,0)</f>
        <v>0</v>
      </c>
      <c r="BC239" s="146">
        <f>IF(AZ239=3,G239,0)</f>
        <v>0</v>
      </c>
      <c r="BD239" s="146">
        <f>IF(AZ239=4,G239,0)</f>
        <v>0</v>
      </c>
      <c r="BE239" s="146">
        <f>IF(AZ239=5,G239,0)</f>
        <v>0</v>
      </c>
      <c r="CA239" s="174">
        <v>3</v>
      </c>
      <c r="CB239" s="174">
        <v>7</v>
      </c>
      <c r="CZ239" s="146">
        <v>5.0000000000000001E-4</v>
      </c>
    </row>
    <row r="240" spans="1:104" x14ac:dyDescent="0.2">
      <c r="A240" s="181"/>
      <c r="B240" s="182"/>
      <c r="C240" s="183" t="s">
        <v>83</v>
      </c>
      <c r="D240" s="184"/>
      <c r="E240" s="184"/>
      <c r="F240" s="184"/>
      <c r="G240" s="185"/>
      <c r="L240" s="186" t="s">
        <v>83</v>
      </c>
      <c r="O240" s="174">
        <v>3</v>
      </c>
    </row>
    <row r="241" spans="1:104" x14ac:dyDescent="0.2">
      <c r="A241" s="181"/>
      <c r="B241" s="187"/>
      <c r="C241" s="188" t="s">
        <v>243</v>
      </c>
      <c r="D241" s="189"/>
      <c r="E241" s="190">
        <v>12</v>
      </c>
      <c r="F241" s="191"/>
      <c r="G241" s="192"/>
      <c r="M241" s="186" t="s">
        <v>243</v>
      </c>
      <c r="O241" s="174"/>
    </row>
    <row r="242" spans="1:104" x14ac:dyDescent="0.2">
      <c r="A242" s="175">
        <v>77</v>
      </c>
      <c r="B242" s="176" t="s">
        <v>296</v>
      </c>
      <c r="C242" s="177" t="s">
        <v>297</v>
      </c>
      <c r="D242" s="178" t="s">
        <v>101</v>
      </c>
      <c r="E242" s="179">
        <v>11</v>
      </c>
      <c r="F242" s="179">
        <v>0</v>
      </c>
      <c r="G242" s="180">
        <f>E242*F242</f>
        <v>0</v>
      </c>
      <c r="O242" s="174">
        <v>2</v>
      </c>
      <c r="AA242" s="146">
        <v>3</v>
      </c>
      <c r="AB242" s="146">
        <v>7</v>
      </c>
      <c r="AC242" s="146" t="s">
        <v>296</v>
      </c>
      <c r="AZ242" s="146">
        <v>2</v>
      </c>
      <c r="BA242" s="146">
        <f>IF(AZ242=1,G242,0)</f>
        <v>0</v>
      </c>
      <c r="BB242" s="146">
        <f>IF(AZ242=2,G242,0)</f>
        <v>0</v>
      </c>
      <c r="BC242" s="146">
        <f>IF(AZ242=3,G242,0)</f>
        <v>0</v>
      </c>
      <c r="BD242" s="146">
        <f>IF(AZ242=4,G242,0)</f>
        <v>0</v>
      </c>
      <c r="BE242" s="146">
        <f>IF(AZ242=5,G242,0)</f>
        <v>0</v>
      </c>
      <c r="CA242" s="174">
        <v>3</v>
      </c>
      <c r="CB242" s="174">
        <v>7</v>
      </c>
      <c r="CZ242" s="146">
        <v>5.5999999999999999E-3</v>
      </c>
    </row>
    <row r="243" spans="1:104" x14ac:dyDescent="0.2">
      <c r="A243" s="181"/>
      <c r="B243" s="182"/>
      <c r="C243" s="183" t="s">
        <v>83</v>
      </c>
      <c r="D243" s="184"/>
      <c r="E243" s="184"/>
      <c r="F243" s="184"/>
      <c r="G243" s="185"/>
      <c r="L243" s="186" t="s">
        <v>83</v>
      </c>
      <c r="O243" s="174">
        <v>3</v>
      </c>
    </row>
    <row r="244" spans="1:104" x14ac:dyDescent="0.2">
      <c r="A244" s="181"/>
      <c r="B244" s="187"/>
      <c r="C244" s="188" t="s">
        <v>218</v>
      </c>
      <c r="D244" s="189"/>
      <c r="E244" s="190">
        <v>11</v>
      </c>
      <c r="F244" s="191"/>
      <c r="G244" s="192"/>
      <c r="M244" s="186">
        <v>11</v>
      </c>
      <c r="O244" s="174"/>
    </row>
    <row r="245" spans="1:104" x14ac:dyDescent="0.2">
      <c r="A245" s="175">
        <v>78</v>
      </c>
      <c r="B245" s="176" t="s">
        <v>298</v>
      </c>
      <c r="C245" s="177" t="s">
        <v>299</v>
      </c>
      <c r="D245" s="178" t="s">
        <v>58</v>
      </c>
      <c r="E245" s="179"/>
      <c r="F245" s="179">
        <v>0</v>
      </c>
      <c r="G245" s="180">
        <f>E245*F245</f>
        <v>0</v>
      </c>
      <c r="O245" s="174">
        <v>2</v>
      </c>
      <c r="AA245" s="146">
        <v>7</v>
      </c>
      <c r="AB245" s="146">
        <v>1002</v>
      </c>
      <c r="AC245" s="146">
        <v>5</v>
      </c>
      <c r="AZ245" s="146">
        <v>2</v>
      </c>
      <c r="BA245" s="146">
        <f>IF(AZ245=1,G245,0)</f>
        <v>0</v>
      </c>
      <c r="BB245" s="146">
        <f>IF(AZ245=2,G245,0)</f>
        <v>0</v>
      </c>
      <c r="BC245" s="146">
        <f>IF(AZ245=3,G245,0)</f>
        <v>0</v>
      </c>
      <c r="BD245" s="146">
        <f>IF(AZ245=4,G245,0)</f>
        <v>0</v>
      </c>
      <c r="BE245" s="146">
        <f>IF(AZ245=5,G245,0)</f>
        <v>0</v>
      </c>
      <c r="CA245" s="174">
        <v>7</v>
      </c>
      <c r="CB245" s="174">
        <v>1002</v>
      </c>
      <c r="CZ245" s="146">
        <v>0</v>
      </c>
    </row>
    <row r="246" spans="1:104" x14ac:dyDescent="0.2">
      <c r="A246" s="181"/>
      <c r="B246" s="182"/>
      <c r="C246" s="183" t="s">
        <v>83</v>
      </c>
      <c r="D246" s="184"/>
      <c r="E246" s="184"/>
      <c r="F246" s="184"/>
      <c r="G246" s="185"/>
      <c r="L246" s="186" t="s">
        <v>83</v>
      </c>
      <c r="O246" s="174">
        <v>3</v>
      </c>
    </row>
    <row r="247" spans="1:104" x14ac:dyDescent="0.2">
      <c r="A247" s="193"/>
      <c r="B247" s="194" t="s">
        <v>70</v>
      </c>
      <c r="C247" s="195" t="str">
        <f>CONCATENATE(B125," ",C125)</f>
        <v>725 Zařizovací předměty</v>
      </c>
      <c r="D247" s="196"/>
      <c r="E247" s="197"/>
      <c r="F247" s="198"/>
      <c r="G247" s="199">
        <f>SUM(G125:G246)</f>
        <v>0</v>
      </c>
      <c r="O247" s="174">
        <v>4</v>
      </c>
      <c r="BA247" s="200">
        <f>SUM(BA125:BA246)</f>
        <v>0</v>
      </c>
      <c r="BB247" s="200">
        <f>SUM(BB125:BB246)</f>
        <v>0</v>
      </c>
      <c r="BC247" s="200">
        <f>SUM(BC125:BC246)</f>
        <v>0</v>
      </c>
      <c r="BD247" s="200">
        <f>SUM(BD125:BD246)</f>
        <v>0</v>
      </c>
      <c r="BE247" s="200">
        <f>SUM(BE125:BE246)</f>
        <v>0</v>
      </c>
    </row>
    <row r="248" spans="1:104" x14ac:dyDescent="0.2">
      <c r="A248" s="167" t="s">
        <v>67</v>
      </c>
      <c r="B248" s="168" t="s">
        <v>300</v>
      </c>
      <c r="C248" s="169" t="s">
        <v>301</v>
      </c>
      <c r="D248" s="170"/>
      <c r="E248" s="171"/>
      <c r="F248" s="171"/>
      <c r="G248" s="172"/>
      <c r="H248" s="173"/>
      <c r="I248" s="173"/>
      <c r="O248" s="174">
        <v>1</v>
      </c>
    </row>
    <row r="249" spans="1:104" x14ac:dyDescent="0.2">
      <c r="A249" s="175">
        <v>79</v>
      </c>
      <c r="B249" s="176" t="s">
        <v>302</v>
      </c>
      <c r="C249" s="177" t="s">
        <v>303</v>
      </c>
      <c r="D249" s="178" t="s">
        <v>101</v>
      </c>
      <c r="E249" s="179">
        <v>19</v>
      </c>
      <c r="F249" s="179">
        <v>0</v>
      </c>
      <c r="G249" s="180">
        <f>E249*F249</f>
        <v>0</v>
      </c>
      <c r="O249" s="174">
        <v>2</v>
      </c>
      <c r="AA249" s="146">
        <v>3</v>
      </c>
      <c r="AB249" s="146">
        <v>7</v>
      </c>
      <c r="AC249" s="146">
        <v>28654330</v>
      </c>
      <c r="AZ249" s="146">
        <v>2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74">
        <v>3</v>
      </c>
      <c r="CB249" s="174">
        <v>7</v>
      </c>
      <c r="CZ249" s="146">
        <v>1.6000000000000001E-4</v>
      </c>
    </row>
    <row r="250" spans="1:104" x14ac:dyDescent="0.2">
      <c r="A250" s="181"/>
      <c r="B250" s="182"/>
      <c r="C250" s="183" t="s">
        <v>83</v>
      </c>
      <c r="D250" s="184"/>
      <c r="E250" s="184"/>
      <c r="F250" s="184"/>
      <c r="G250" s="185"/>
      <c r="L250" s="186" t="s">
        <v>83</v>
      </c>
      <c r="O250" s="174">
        <v>3</v>
      </c>
    </row>
    <row r="251" spans="1:104" x14ac:dyDescent="0.2">
      <c r="A251" s="181"/>
      <c r="B251" s="187"/>
      <c r="C251" s="188" t="s">
        <v>304</v>
      </c>
      <c r="D251" s="189"/>
      <c r="E251" s="190">
        <v>19</v>
      </c>
      <c r="F251" s="191"/>
      <c r="G251" s="192"/>
      <c r="M251" s="186">
        <v>19</v>
      </c>
      <c r="O251" s="174"/>
    </row>
    <row r="252" spans="1:104" x14ac:dyDescent="0.2">
      <c r="A252" s="175">
        <v>80</v>
      </c>
      <c r="B252" s="176" t="s">
        <v>305</v>
      </c>
      <c r="C252" s="177" t="s">
        <v>306</v>
      </c>
      <c r="D252" s="178" t="s">
        <v>101</v>
      </c>
      <c r="E252" s="179">
        <v>2</v>
      </c>
      <c r="F252" s="179">
        <v>0</v>
      </c>
      <c r="G252" s="180">
        <f>E252*F252</f>
        <v>0</v>
      </c>
      <c r="O252" s="174">
        <v>2</v>
      </c>
      <c r="AA252" s="146">
        <v>3</v>
      </c>
      <c r="AB252" s="146">
        <v>7</v>
      </c>
      <c r="AC252" s="146">
        <v>28654331</v>
      </c>
      <c r="AZ252" s="146">
        <v>2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74">
        <v>3</v>
      </c>
      <c r="CB252" s="174">
        <v>7</v>
      </c>
      <c r="CZ252" s="146">
        <v>2.2000000000000001E-4</v>
      </c>
    </row>
    <row r="253" spans="1:104" x14ac:dyDescent="0.2">
      <c r="A253" s="181"/>
      <c r="B253" s="182"/>
      <c r="C253" s="183" t="s">
        <v>83</v>
      </c>
      <c r="D253" s="184"/>
      <c r="E253" s="184"/>
      <c r="F253" s="184"/>
      <c r="G253" s="185"/>
      <c r="L253" s="186" t="s">
        <v>83</v>
      </c>
      <c r="O253" s="174">
        <v>3</v>
      </c>
    </row>
    <row r="254" spans="1:104" x14ac:dyDescent="0.2">
      <c r="A254" s="181"/>
      <c r="B254" s="187"/>
      <c r="C254" s="188" t="s">
        <v>102</v>
      </c>
      <c r="D254" s="189"/>
      <c r="E254" s="190">
        <v>2</v>
      </c>
      <c r="F254" s="191"/>
      <c r="G254" s="192"/>
      <c r="M254" s="186">
        <v>2</v>
      </c>
      <c r="O254" s="174"/>
    </row>
    <row r="255" spans="1:104" x14ac:dyDescent="0.2">
      <c r="A255" s="175">
        <v>81</v>
      </c>
      <c r="B255" s="176" t="s">
        <v>307</v>
      </c>
      <c r="C255" s="177" t="s">
        <v>308</v>
      </c>
      <c r="D255" s="178" t="s">
        <v>58</v>
      </c>
      <c r="E255" s="179"/>
      <c r="F255" s="179">
        <v>0</v>
      </c>
      <c r="G255" s="180">
        <f>E255*F255</f>
        <v>0</v>
      </c>
      <c r="O255" s="174">
        <v>2</v>
      </c>
      <c r="AA255" s="146">
        <v>7</v>
      </c>
      <c r="AB255" s="146">
        <v>1002</v>
      </c>
      <c r="AC255" s="146">
        <v>5</v>
      </c>
      <c r="AZ255" s="146">
        <v>2</v>
      </c>
      <c r="BA255" s="146">
        <f>IF(AZ255=1,G255,0)</f>
        <v>0</v>
      </c>
      <c r="BB255" s="146">
        <f>IF(AZ255=2,G255,0)</f>
        <v>0</v>
      </c>
      <c r="BC255" s="146">
        <f>IF(AZ255=3,G255,0)</f>
        <v>0</v>
      </c>
      <c r="BD255" s="146">
        <f>IF(AZ255=4,G255,0)</f>
        <v>0</v>
      </c>
      <c r="BE255" s="146">
        <f>IF(AZ255=5,G255,0)</f>
        <v>0</v>
      </c>
      <c r="CA255" s="174">
        <v>7</v>
      </c>
      <c r="CB255" s="174">
        <v>1002</v>
      </c>
      <c r="CZ255" s="146">
        <v>0</v>
      </c>
    </row>
    <row r="256" spans="1:104" x14ac:dyDescent="0.2">
      <c r="A256" s="181"/>
      <c r="B256" s="182"/>
      <c r="C256" s="183" t="s">
        <v>83</v>
      </c>
      <c r="D256" s="184"/>
      <c r="E256" s="184"/>
      <c r="F256" s="184"/>
      <c r="G256" s="185"/>
      <c r="L256" s="186" t="s">
        <v>83</v>
      </c>
      <c r="O256" s="174">
        <v>3</v>
      </c>
    </row>
    <row r="257" spans="1:104" x14ac:dyDescent="0.2">
      <c r="A257" s="193"/>
      <c r="B257" s="194" t="s">
        <v>70</v>
      </c>
      <c r="C257" s="195" t="str">
        <f>CONCATENATE(B248," ",C248)</f>
        <v>734 Armatury</v>
      </c>
      <c r="D257" s="196"/>
      <c r="E257" s="197"/>
      <c r="F257" s="198"/>
      <c r="G257" s="199">
        <f>SUM(G248:G256)</f>
        <v>0</v>
      </c>
      <c r="O257" s="174">
        <v>4</v>
      </c>
      <c r="BA257" s="200">
        <f>SUM(BA248:BA256)</f>
        <v>0</v>
      </c>
      <c r="BB257" s="200">
        <f>SUM(BB248:BB256)</f>
        <v>0</v>
      </c>
      <c r="BC257" s="200">
        <f>SUM(BC248:BC256)</f>
        <v>0</v>
      </c>
      <c r="BD257" s="200">
        <f>SUM(BD248:BD256)</f>
        <v>0</v>
      </c>
      <c r="BE257" s="200">
        <f>SUM(BE248:BE256)</f>
        <v>0</v>
      </c>
    </row>
    <row r="258" spans="1:104" x14ac:dyDescent="0.2">
      <c r="A258" s="167" t="s">
        <v>67</v>
      </c>
      <c r="B258" s="168" t="s">
        <v>309</v>
      </c>
      <c r="C258" s="169" t="s">
        <v>310</v>
      </c>
      <c r="D258" s="170"/>
      <c r="E258" s="171"/>
      <c r="F258" s="171"/>
      <c r="G258" s="172"/>
      <c r="H258" s="173"/>
      <c r="I258" s="173"/>
      <c r="O258" s="174">
        <v>1</v>
      </c>
    </row>
    <row r="259" spans="1:104" x14ac:dyDescent="0.2">
      <c r="A259" s="175">
        <v>82</v>
      </c>
      <c r="B259" s="176" t="s">
        <v>311</v>
      </c>
      <c r="C259" s="177" t="s">
        <v>312</v>
      </c>
      <c r="D259" s="178" t="s">
        <v>120</v>
      </c>
      <c r="E259" s="179">
        <v>1.461028</v>
      </c>
      <c r="F259" s="179">
        <v>0</v>
      </c>
      <c r="G259" s="180">
        <f>E259*F259</f>
        <v>0</v>
      </c>
      <c r="O259" s="174">
        <v>2</v>
      </c>
      <c r="AA259" s="146">
        <v>8</v>
      </c>
      <c r="AB259" s="146">
        <v>0</v>
      </c>
      <c r="AC259" s="146">
        <v>3</v>
      </c>
      <c r="AZ259" s="146">
        <v>1</v>
      </c>
      <c r="BA259" s="146">
        <f>IF(AZ259=1,G259,0)</f>
        <v>0</v>
      </c>
      <c r="BB259" s="146">
        <f>IF(AZ259=2,G259,0)</f>
        <v>0</v>
      </c>
      <c r="BC259" s="146">
        <f>IF(AZ259=3,G259,0)</f>
        <v>0</v>
      </c>
      <c r="BD259" s="146">
        <f>IF(AZ259=4,G259,0)</f>
        <v>0</v>
      </c>
      <c r="BE259" s="146">
        <f>IF(AZ259=5,G259,0)</f>
        <v>0</v>
      </c>
      <c r="CA259" s="174">
        <v>8</v>
      </c>
      <c r="CB259" s="174">
        <v>0</v>
      </c>
      <c r="CZ259" s="146">
        <v>0</v>
      </c>
    </row>
    <row r="260" spans="1:104" x14ac:dyDescent="0.2">
      <c r="A260" s="181"/>
      <c r="B260" s="182"/>
      <c r="C260" s="183" t="s">
        <v>83</v>
      </c>
      <c r="D260" s="184"/>
      <c r="E260" s="184"/>
      <c r="F260" s="184"/>
      <c r="G260" s="185"/>
      <c r="L260" s="186" t="s">
        <v>83</v>
      </c>
      <c r="O260" s="174">
        <v>3</v>
      </c>
    </row>
    <row r="261" spans="1:104" x14ac:dyDescent="0.2">
      <c r="A261" s="175">
        <v>83</v>
      </c>
      <c r="B261" s="176" t="s">
        <v>313</v>
      </c>
      <c r="C261" s="177" t="s">
        <v>314</v>
      </c>
      <c r="D261" s="178" t="s">
        <v>120</v>
      </c>
      <c r="E261" s="179">
        <v>1.461028</v>
      </c>
      <c r="F261" s="179">
        <v>0</v>
      </c>
      <c r="G261" s="180">
        <f>E261*F261</f>
        <v>0</v>
      </c>
      <c r="O261" s="174">
        <v>2</v>
      </c>
      <c r="AA261" s="146">
        <v>8</v>
      </c>
      <c r="AB261" s="146">
        <v>0</v>
      </c>
      <c r="AC261" s="146">
        <v>3</v>
      </c>
      <c r="AZ261" s="146">
        <v>1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4">
        <v>8</v>
      </c>
      <c r="CB261" s="174">
        <v>0</v>
      </c>
      <c r="CZ261" s="146">
        <v>0</v>
      </c>
    </row>
    <row r="262" spans="1:104" x14ac:dyDescent="0.2">
      <c r="A262" s="181"/>
      <c r="B262" s="182"/>
      <c r="C262" s="183" t="s">
        <v>83</v>
      </c>
      <c r="D262" s="184"/>
      <c r="E262" s="184"/>
      <c r="F262" s="184"/>
      <c r="G262" s="185"/>
      <c r="L262" s="186" t="s">
        <v>83</v>
      </c>
      <c r="O262" s="174">
        <v>3</v>
      </c>
    </row>
    <row r="263" spans="1:104" x14ac:dyDescent="0.2">
      <c r="A263" s="175">
        <v>84</v>
      </c>
      <c r="B263" s="176" t="s">
        <v>315</v>
      </c>
      <c r="C263" s="177" t="s">
        <v>316</v>
      </c>
      <c r="D263" s="178" t="s">
        <v>120</v>
      </c>
      <c r="E263" s="179">
        <v>1.461028</v>
      </c>
      <c r="F263" s="179">
        <v>0</v>
      </c>
      <c r="G263" s="180">
        <f>E263*F263</f>
        <v>0</v>
      </c>
      <c r="O263" s="174">
        <v>2</v>
      </c>
      <c r="AA263" s="146">
        <v>8</v>
      </c>
      <c r="AB263" s="146">
        <v>0</v>
      </c>
      <c r="AC263" s="146">
        <v>3</v>
      </c>
      <c r="AZ263" s="146">
        <v>1</v>
      </c>
      <c r="BA263" s="146">
        <f>IF(AZ263=1,G263,0)</f>
        <v>0</v>
      </c>
      <c r="BB263" s="146">
        <f>IF(AZ263=2,G263,0)</f>
        <v>0</v>
      </c>
      <c r="BC263" s="146">
        <f>IF(AZ263=3,G263,0)</f>
        <v>0</v>
      </c>
      <c r="BD263" s="146">
        <f>IF(AZ263=4,G263,0)</f>
        <v>0</v>
      </c>
      <c r="BE263" s="146">
        <f>IF(AZ263=5,G263,0)</f>
        <v>0</v>
      </c>
      <c r="CA263" s="174">
        <v>8</v>
      </c>
      <c r="CB263" s="174">
        <v>0</v>
      </c>
      <c r="CZ263" s="146">
        <v>0</v>
      </c>
    </row>
    <row r="264" spans="1:104" x14ac:dyDescent="0.2">
      <c r="A264" s="181"/>
      <c r="B264" s="182"/>
      <c r="C264" s="183" t="s">
        <v>83</v>
      </c>
      <c r="D264" s="184"/>
      <c r="E264" s="184"/>
      <c r="F264" s="184"/>
      <c r="G264" s="185"/>
      <c r="L264" s="186" t="s">
        <v>83</v>
      </c>
      <c r="O264" s="174">
        <v>3</v>
      </c>
    </row>
    <row r="265" spans="1:104" x14ac:dyDescent="0.2">
      <c r="A265" s="175">
        <v>85</v>
      </c>
      <c r="B265" s="176" t="s">
        <v>317</v>
      </c>
      <c r="C265" s="177" t="s">
        <v>318</v>
      </c>
      <c r="D265" s="178" t="s">
        <v>120</v>
      </c>
      <c r="E265" s="179">
        <v>27.759532</v>
      </c>
      <c r="F265" s="179">
        <v>0</v>
      </c>
      <c r="G265" s="180">
        <f>E265*F265</f>
        <v>0</v>
      </c>
      <c r="O265" s="174">
        <v>2</v>
      </c>
      <c r="AA265" s="146">
        <v>8</v>
      </c>
      <c r="AB265" s="146">
        <v>0</v>
      </c>
      <c r="AC265" s="146">
        <v>3</v>
      </c>
      <c r="AZ265" s="146">
        <v>1</v>
      </c>
      <c r="BA265" s="146">
        <f>IF(AZ265=1,G265,0)</f>
        <v>0</v>
      </c>
      <c r="BB265" s="146">
        <f>IF(AZ265=2,G265,0)</f>
        <v>0</v>
      </c>
      <c r="BC265" s="146">
        <f>IF(AZ265=3,G265,0)</f>
        <v>0</v>
      </c>
      <c r="BD265" s="146">
        <f>IF(AZ265=4,G265,0)</f>
        <v>0</v>
      </c>
      <c r="BE265" s="146">
        <f>IF(AZ265=5,G265,0)</f>
        <v>0</v>
      </c>
      <c r="CA265" s="174">
        <v>8</v>
      </c>
      <c r="CB265" s="174">
        <v>0</v>
      </c>
      <c r="CZ265" s="146">
        <v>0</v>
      </c>
    </row>
    <row r="266" spans="1:104" x14ac:dyDescent="0.2">
      <c r="A266" s="181"/>
      <c r="B266" s="182"/>
      <c r="C266" s="183" t="s">
        <v>83</v>
      </c>
      <c r="D266" s="184"/>
      <c r="E266" s="184"/>
      <c r="F266" s="184"/>
      <c r="G266" s="185"/>
      <c r="L266" s="186" t="s">
        <v>83</v>
      </c>
      <c r="O266" s="174">
        <v>3</v>
      </c>
    </row>
    <row r="267" spans="1:104" x14ac:dyDescent="0.2">
      <c r="A267" s="175">
        <v>86</v>
      </c>
      <c r="B267" s="176" t="s">
        <v>319</v>
      </c>
      <c r="C267" s="177" t="s">
        <v>320</v>
      </c>
      <c r="D267" s="178" t="s">
        <v>120</v>
      </c>
      <c r="E267" s="179">
        <v>1.461028</v>
      </c>
      <c r="F267" s="179">
        <v>0</v>
      </c>
      <c r="G267" s="180">
        <f>E267*F267</f>
        <v>0</v>
      </c>
      <c r="O267" s="174">
        <v>2</v>
      </c>
      <c r="AA267" s="146">
        <v>8</v>
      </c>
      <c r="AB267" s="146">
        <v>0</v>
      </c>
      <c r="AC267" s="146">
        <v>3</v>
      </c>
      <c r="AZ267" s="146">
        <v>1</v>
      </c>
      <c r="BA267" s="146">
        <f>IF(AZ267=1,G267,0)</f>
        <v>0</v>
      </c>
      <c r="BB267" s="146">
        <f>IF(AZ267=2,G267,0)</f>
        <v>0</v>
      </c>
      <c r="BC267" s="146">
        <f>IF(AZ267=3,G267,0)</f>
        <v>0</v>
      </c>
      <c r="BD267" s="146">
        <f>IF(AZ267=4,G267,0)</f>
        <v>0</v>
      </c>
      <c r="BE267" s="146">
        <f>IF(AZ267=5,G267,0)</f>
        <v>0</v>
      </c>
      <c r="CA267" s="174">
        <v>8</v>
      </c>
      <c r="CB267" s="174">
        <v>0</v>
      </c>
      <c r="CZ267" s="146">
        <v>0</v>
      </c>
    </row>
    <row r="268" spans="1:104" x14ac:dyDescent="0.2">
      <c r="A268" s="181"/>
      <c r="B268" s="182"/>
      <c r="C268" s="183" t="s">
        <v>83</v>
      </c>
      <c r="D268" s="184"/>
      <c r="E268" s="184"/>
      <c r="F268" s="184"/>
      <c r="G268" s="185"/>
      <c r="L268" s="186" t="s">
        <v>83</v>
      </c>
      <c r="O268" s="174">
        <v>3</v>
      </c>
    </row>
    <row r="269" spans="1:104" x14ac:dyDescent="0.2">
      <c r="A269" s="175">
        <v>87</v>
      </c>
      <c r="B269" s="176" t="s">
        <v>321</v>
      </c>
      <c r="C269" s="177" t="s">
        <v>322</v>
      </c>
      <c r="D269" s="178" t="s">
        <v>120</v>
      </c>
      <c r="E269" s="179">
        <v>8.7661680000000004</v>
      </c>
      <c r="F269" s="179">
        <v>0</v>
      </c>
      <c r="G269" s="180">
        <f>E269*F269</f>
        <v>0</v>
      </c>
      <c r="O269" s="174">
        <v>2</v>
      </c>
      <c r="AA269" s="146">
        <v>8</v>
      </c>
      <c r="AB269" s="146">
        <v>0</v>
      </c>
      <c r="AC269" s="146">
        <v>3</v>
      </c>
      <c r="AZ269" s="146">
        <v>1</v>
      </c>
      <c r="BA269" s="146">
        <f>IF(AZ269=1,G269,0)</f>
        <v>0</v>
      </c>
      <c r="BB269" s="146">
        <f>IF(AZ269=2,G269,0)</f>
        <v>0</v>
      </c>
      <c r="BC269" s="146">
        <f>IF(AZ269=3,G269,0)</f>
        <v>0</v>
      </c>
      <c r="BD269" s="146">
        <f>IF(AZ269=4,G269,0)</f>
        <v>0</v>
      </c>
      <c r="BE269" s="146">
        <f>IF(AZ269=5,G269,0)</f>
        <v>0</v>
      </c>
      <c r="CA269" s="174">
        <v>8</v>
      </c>
      <c r="CB269" s="174">
        <v>0</v>
      </c>
      <c r="CZ269" s="146">
        <v>0</v>
      </c>
    </row>
    <row r="270" spans="1:104" x14ac:dyDescent="0.2">
      <c r="A270" s="181"/>
      <c r="B270" s="182"/>
      <c r="C270" s="183" t="s">
        <v>83</v>
      </c>
      <c r="D270" s="184"/>
      <c r="E270" s="184"/>
      <c r="F270" s="184"/>
      <c r="G270" s="185"/>
      <c r="L270" s="186" t="s">
        <v>83</v>
      </c>
      <c r="O270" s="174">
        <v>3</v>
      </c>
    </row>
    <row r="271" spans="1:104" x14ac:dyDescent="0.2">
      <c r="A271" s="175">
        <v>88</v>
      </c>
      <c r="B271" s="176" t="s">
        <v>323</v>
      </c>
      <c r="C271" s="177" t="s">
        <v>324</v>
      </c>
      <c r="D271" s="178" t="s">
        <v>120</v>
      </c>
      <c r="E271" s="179">
        <v>1.461028</v>
      </c>
      <c r="F271" s="179">
        <v>0</v>
      </c>
      <c r="G271" s="180">
        <f>E271*F271</f>
        <v>0</v>
      </c>
      <c r="O271" s="174">
        <v>2</v>
      </c>
      <c r="AA271" s="146">
        <v>8</v>
      </c>
      <c r="AB271" s="146">
        <v>0</v>
      </c>
      <c r="AC271" s="146">
        <v>3</v>
      </c>
      <c r="AZ271" s="146">
        <v>1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74">
        <v>8</v>
      </c>
      <c r="CB271" s="174">
        <v>0</v>
      </c>
      <c r="CZ271" s="146">
        <v>0</v>
      </c>
    </row>
    <row r="272" spans="1:104" x14ac:dyDescent="0.2">
      <c r="A272" s="181"/>
      <c r="B272" s="182"/>
      <c r="C272" s="183" t="s">
        <v>83</v>
      </c>
      <c r="D272" s="184"/>
      <c r="E272" s="184"/>
      <c r="F272" s="184"/>
      <c r="G272" s="185"/>
      <c r="L272" s="186" t="s">
        <v>83</v>
      </c>
      <c r="O272" s="174">
        <v>3</v>
      </c>
    </row>
    <row r="273" spans="1:104" x14ac:dyDescent="0.2">
      <c r="A273" s="175">
        <v>89</v>
      </c>
      <c r="B273" s="176" t="s">
        <v>325</v>
      </c>
      <c r="C273" s="177" t="s">
        <v>326</v>
      </c>
      <c r="D273" s="178" t="s">
        <v>120</v>
      </c>
      <c r="E273" s="179">
        <v>1.461028</v>
      </c>
      <c r="F273" s="179">
        <v>0</v>
      </c>
      <c r="G273" s="180">
        <f>E273*F273</f>
        <v>0</v>
      </c>
      <c r="O273" s="174">
        <v>2</v>
      </c>
      <c r="AA273" s="146">
        <v>8</v>
      </c>
      <c r="AB273" s="146">
        <v>0</v>
      </c>
      <c r="AC273" s="146">
        <v>3</v>
      </c>
      <c r="AZ273" s="146">
        <v>1</v>
      </c>
      <c r="BA273" s="146">
        <f>IF(AZ273=1,G273,0)</f>
        <v>0</v>
      </c>
      <c r="BB273" s="146">
        <f>IF(AZ273=2,G273,0)</f>
        <v>0</v>
      </c>
      <c r="BC273" s="146">
        <f>IF(AZ273=3,G273,0)</f>
        <v>0</v>
      </c>
      <c r="BD273" s="146">
        <f>IF(AZ273=4,G273,0)</f>
        <v>0</v>
      </c>
      <c r="BE273" s="146">
        <f>IF(AZ273=5,G273,0)</f>
        <v>0</v>
      </c>
      <c r="CA273" s="174">
        <v>8</v>
      </c>
      <c r="CB273" s="174">
        <v>0</v>
      </c>
      <c r="CZ273" s="146">
        <v>0</v>
      </c>
    </row>
    <row r="274" spans="1:104" x14ac:dyDescent="0.2">
      <c r="A274" s="181"/>
      <c r="B274" s="182"/>
      <c r="C274" s="183"/>
      <c r="D274" s="184"/>
      <c r="E274" s="184"/>
      <c r="F274" s="184"/>
      <c r="G274" s="185"/>
      <c r="L274" s="186"/>
      <c r="O274" s="174">
        <v>3</v>
      </c>
    </row>
    <row r="275" spans="1:104" x14ac:dyDescent="0.2">
      <c r="A275" s="193"/>
      <c r="B275" s="194" t="s">
        <v>70</v>
      </c>
      <c r="C275" s="195" t="str">
        <f>CONCATENATE(B258," ",C258)</f>
        <v>D96 Přesuny suti a vybouraných hmot</v>
      </c>
      <c r="D275" s="196"/>
      <c r="E275" s="197"/>
      <c r="F275" s="198"/>
      <c r="G275" s="199">
        <f>SUM(G258:G274)</f>
        <v>0</v>
      </c>
      <c r="O275" s="174">
        <v>4</v>
      </c>
      <c r="BA275" s="200">
        <f>SUM(BA258:BA274)</f>
        <v>0</v>
      </c>
      <c r="BB275" s="200">
        <f>SUM(BB258:BB274)</f>
        <v>0</v>
      </c>
      <c r="BC275" s="200">
        <f>SUM(BC258:BC274)</f>
        <v>0</v>
      </c>
      <c r="BD275" s="200">
        <f>SUM(BD258:BD274)</f>
        <v>0</v>
      </c>
      <c r="BE275" s="200">
        <f>SUM(BE258:BE274)</f>
        <v>0</v>
      </c>
    </row>
    <row r="276" spans="1:104" x14ac:dyDescent="0.2">
      <c r="E276" s="146"/>
    </row>
    <row r="277" spans="1:104" x14ac:dyDescent="0.2">
      <c r="E277" s="146"/>
    </row>
    <row r="278" spans="1:104" x14ac:dyDescent="0.2">
      <c r="E278" s="146"/>
    </row>
    <row r="279" spans="1:104" x14ac:dyDescent="0.2">
      <c r="E279" s="146"/>
    </row>
    <row r="280" spans="1:104" x14ac:dyDescent="0.2">
      <c r="E280" s="146"/>
    </row>
    <row r="281" spans="1:104" x14ac:dyDescent="0.2">
      <c r="E281" s="146"/>
    </row>
    <row r="282" spans="1:104" x14ac:dyDescent="0.2">
      <c r="E282" s="146"/>
    </row>
    <row r="283" spans="1:104" x14ac:dyDescent="0.2">
      <c r="E283" s="146"/>
    </row>
    <row r="284" spans="1:104" x14ac:dyDescent="0.2">
      <c r="E284" s="146"/>
    </row>
    <row r="285" spans="1:104" x14ac:dyDescent="0.2">
      <c r="E285" s="146"/>
    </row>
    <row r="286" spans="1:104" x14ac:dyDescent="0.2">
      <c r="E286" s="146"/>
    </row>
    <row r="287" spans="1:104" x14ac:dyDescent="0.2">
      <c r="E287" s="146"/>
    </row>
    <row r="288" spans="1:104" x14ac:dyDescent="0.2">
      <c r="E288" s="146"/>
    </row>
    <row r="289" spans="1:7" x14ac:dyDescent="0.2">
      <c r="E289" s="146"/>
    </row>
    <row r="290" spans="1:7" x14ac:dyDescent="0.2">
      <c r="E290" s="146"/>
    </row>
    <row r="291" spans="1:7" x14ac:dyDescent="0.2">
      <c r="E291" s="146"/>
    </row>
    <row r="292" spans="1:7" x14ac:dyDescent="0.2">
      <c r="E292" s="146"/>
    </row>
    <row r="293" spans="1:7" x14ac:dyDescent="0.2">
      <c r="E293" s="146"/>
    </row>
    <row r="294" spans="1:7" x14ac:dyDescent="0.2">
      <c r="E294" s="146"/>
    </row>
    <row r="295" spans="1:7" x14ac:dyDescent="0.2">
      <c r="E295" s="146"/>
    </row>
    <row r="296" spans="1:7" x14ac:dyDescent="0.2">
      <c r="E296" s="146"/>
    </row>
    <row r="297" spans="1:7" x14ac:dyDescent="0.2">
      <c r="E297" s="146"/>
    </row>
    <row r="298" spans="1:7" x14ac:dyDescent="0.2">
      <c r="E298" s="146"/>
    </row>
    <row r="299" spans="1:7" x14ac:dyDescent="0.2">
      <c r="A299" s="201"/>
      <c r="B299" s="201"/>
      <c r="C299" s="201"/>
      <c r="D299" s="201"/>
      <c r="E299" s="201"/>
      <c r="F299" s="201"/>
      <c r="G299" s="201"/>
    </row>
    <row r="300" spans="1:7" x14ac:dyDescent="0.2">
      <c r="A300" s="201"/>
      <c r="B300" s="201"/>
      <c r="C300" s="201"/>
      <c r="D300" s="201"/>
      <c r="E300" s="201"/>
      <c r="F300" s="201"/>
      <c r="G300" s="201"/>
    </row>
    <row r="301" spans="1:7" x14ac:dyDescent="0.2">
      <c r="A301" s="201"/>
      <c r="B301" s="201"/>
      <c r="C301" s="201"/>
      <c r="D301" s="201"/>
      <c r="E301" s="201"/>
      <c r="F301" s="201"/>
      <c r="G301" s="201"/>
    </row>
    <row r="302" spans="1:7" x14ac:dyDescent="0.2">
      <c r="A302" s="201"/>
      <c r="B302" s="201"/>
      <c r="C302" s="201"/>
      <c r="D302" s="201"/>
      <c r="E302" s="201"/>
      <c r="F302" s="201"/>
      <c r="G302" s="201"/>
    </row>
    <row r="303" spans="1:7" x14ac:dyDescent="0.2">
      <c r="E303" s="146"/>
    </row>
    <row r="304" spans="1:7" x14ac:dyDescent="0.2">
      <c r="E304" s="146"/>
    </row>
    <row r="305" spans="5:5" x14ac:dyDescent="0.2">
      <c r="E305" s="146"/>
    </row>
    <row r="306" spans="5:5" x14ac:dyDescent="0.2">
      <c r="E306" s="146"/>
    </row>
    <row r="307" spans="5:5" x14ac:dyDescent="0.2">
      <c r="E307" s="146"/>
    </row>
    <row r="308" spans="5:5" x14ac:dyDescent="0.2">
      <c r="E308" s="146"/>
    </row>
    <row r="309" spans="5:5" x14ac:dyDescent="0.2">
      <c r="E309" s="146"/>
    </row>
    <row r="310" spans="5:5" x14ac:dyDescent="0.2">
      <c r="E310" s="146"/>
    </row>
    <row r="311" spans="5:5" x14ac:dyDescent="0.2">
      <c r="E311" s="146"/>
    </row>
    <row r="312" spans="5:5" x14ac:dyDescent="0.2">
      <c r="E312" s="146"/>
    </row>
    <row r="313" spans="5:5" x14ac:dyDescent="0.2">
      <c r="E313" s="146"/>
    </row>
    <row r="314" spans="5:5" x14ac:dyDescent="0.2">
      <c r="E314" s="146"/>
    </row>
    <row r="315" spans="5:5" x14ac:dyDescent="0.2">
      <c r="E315" s="146"/>
    </row>
    <row r="316" spans="5:5" x14ac:dyDescent="0.2">
      <c r="E316" s="146"/>
    </row>
    <row r="317" spans="5:5" x14ac:dyDescent="0.2">
      <c r="E317" s="146"/>
    </row>
    <row r="318" spans="5:5" x14ac:dyDescent="0.2">
      <c r="E318" s="146"/>
    </row>
    <row r="319" spans="5:5" x14ac:dyDescent="0.2">
      <c r="E319" s="146"/>
    </row>
    <row r="320" spans="5:5" x14ac:dyDescent="0.2">
      <c r="E320" s="146"/>
    </row>
    <row r="321" spans="1:7" x14ac:dyDescent="0.2">
      <c r="E321" s="146"/>
    </row>
    <row r="322" spans="1:7" x14ac:dyDescent="0.2">
      <c r="E322" s="146"/>
    </row>
    <row r="323" spans="1:7" x14ac:dyDescent="0.2">
      <c r="E323" s="146"/>
    </row>
    <row r="324" spans="1:7" x14ac:dyDescent="0.2">
      <c r="E324" s="146"/>
    </row>
    <row r="325" spans="1:7" x14ac:dyDescent="0.2">
      <c r="E325" s="146"/>
    </row>
    <row r="326" spans="1:7" x14ac:dyDescent="0.2">
      <c r="E326" s="146"/>
    </row>
    <row r="327" spans="1:7" x14ac:dyDescent="0.2">
      <c r="E327" s="146"/>
    </row>
    <row r="328" spans="1:7" x14ac:dyDescent="0.2">
      <c r="E328" s="146"/>
    </row>
    <row r="329" spans="1:7" x14ac:dyDescent="0.2">
      <c r="E329" s="146"/>
    </row>
    <row r="330" spans="1:7" x14ac:dyDescent="0.2">
      <c r="E330" s="146"/>
    </row>
    <row r="331" spans="1:7" x14ac:dyDescent="0.2">
      <c r="E331" s="146"/>
    </row>
    <row r="332" spans="1:7" x14ac:dyDescent="0.2">
      <c r="E332" s="146"/>
    </row>
    <row r="333" spans="1:7" x14ac:dyDescent="0.2">
      <c r="E333" s="146"/>
    </row>
    <row r="334" spans="1:7" x14ac:dyDescent="0.2">
      <c r="A334" s="202"/>
      <c r="B334" s="202"/>
    </row>
    <row r="335" spans="1:7" x14ac:dyDescent="0.2">
      <c r="A335" s="201"/>
      <c r="B335" s="201"/>
      <c r="C335" s="204"/>
      <c r="D335" s="204"/>
      <c r="E335" s="205"/>
      <c r="F335" s="204"/>
      <c r="G335" s="206"/>
    </row>
    <row r="336" spans="1:7" x14ac:dyDescent="0.2">
      <c r="A336" s="207"/>
      <c r="B336" s="207"/>
      <c r="C336" s="201"/>
      <c r="D336" s="201"/>
      <c r="E336" s="208"/>
      <c r="F336" s="201"/>
      <c r="G336" s="201"/>
    </row>
    <row r="337" spans="1:7" x14ac:dyDescent="0.2">
      <c r="A337" s="201"/>
      <c r="B337" s="201"/>
      <c r="C337" s="201"/>
      <c r="D337" s="201"/>
      <c r="E337" s="208"/>
      <c r="F337" s="201"/>
      <c r="G337" s="201"/>
    </row>
    <row r="338" spans="1:7" x14ac:dyDescent="0.2">
      <c r="A338" s="201"/>
      <c r="B338" s="201"/>
      <c r="C338" s="201"/>
      <c r="D338" s="201"/>
      <c r="E338" s="208"/>
      <c r="F338" s="201"/>
      <c r="G338" s="201"/>
    </row>
    <row r="339" spans="1:7" x14ac:dyDescent="0.2">
      <c r="A339" s="201"/>
      <c r="B339" s="201"/>
      <c r="C339" s="201"/>
      <c r="D339" s="201"/>
      <c r="E339" s="208"/>
      <c r="F339" s="201"/>
      <c r="G339" s="201"/>
    </row>
    <row r="340" spans="1:7" x14ac:dyDescent="0.2">
      <c r="A340" s="201"/>
      <c r="B340" s="201"/>
      <c r="C340" s="201"/>
      <c r="D340" s="201"/>
      <c r="E340" s="208"/>
      <c r="F340" s="201"/>
      <c r="G340" s="201"/>
    </row>
    <row r="341" spans="1:7" x14ac:dyDescent="0.2">
      <c r="A341" s="201"/>
      <c r="B341" s="201"/>
      <c r="C341" s="201"/>
      <c r="D341" s="201"/>
      <c r="E341" s="208"/>
      <c r="F341" s="201"/>
      <c r="G341" s="201"/>
    </row>
    <row r="342" spans="1:7" x14ac:dyDescent="0.2">
      <c r="A342" s="201"/>
      <c r="B342" s="201"/>
      <c r="C342" s="201"/>
      <c r="D342" s="201"/>
      <c r="E342" s="208"/>
      <c r="F342" s="201"/>
      <c r="G342" s="201"/>
    </row>
    <row r="343" spans="1:7" x14ac:dyDescent="0.2">
      <c r="A343" s="201"/>
      <c r="B343" s="201"/>
      <c r="C343" s="201"/>
      <c r="D343" s="201"/>
      <c r="E343" s="208"/>
      <c r="F343" s="201"/>
      <c r="G343" s="201"/>
    </row>
    <row r="344" spans="1:7" x14ac:dyDescent="0.2">
      <c r="A344" s="201"/>
      <c r="B344" s="201"/>
      <c r="C344" s="201"/>
      <c r="D344" s="201"/>
      <c r="E344" s="208"/>
      <c r="F344" s="201"/>
      <c r="G344" s="201"/>
    </row>
    <row r="345" spans="1:7" x14ac:dyDescent="0.2">
      <c r="A345" s="201"/>
      <c r="B345" s="201"/>
      <c r="C345" s="201"/>
      <c r="D345" s="201"/>
      <c r="E345" s="208"/>
      <c r="F345" s="201"/>
      <c r="G345" s="201"/>
    </row>
    <row r="346" spans="1:7" x14ac:dyDescent="0.2">
      <c r="A346" s="201"/>
      <c r="B346" s="201"/>
      <c r="C346" s="201"/>
      <c r="D346" s="201"/>
      <c r="E346" s="208"/>
      <c r="F346" s="201"/>
      <c r="G346" s="201"/>
    </row>
    <row r="347" spans="1:7" x14ac:dyDescent="0.2">
      <c r="A347" s="201"/>
      <c r="B347" s="201"/>
      <c r="C347" s="201"/>
      <c r="D347" s="201"/>
      <c r="E347" s="208"/>
      <c r="F347" s="201"/>
      <c r="G347" s="201"/>
    </row>
    <row r="348" spans="1:7" x14ac:dyDescent="0.2">
      <c r="A348" s="201"/>
      <c r="B348" s="201"/>
      <c r="C348" s="201"/>
      <c r="D348" s="201"/>
      <c r="E348" s="208"/>
      <c r="F348" s="201"/>
      <c r="G348" s="201"/>
    </row>
  </sheetData>
  <mergeCells count="164">
    <mergeCell ref="C260:G260"/>
    <mergeCell ref="C262:G262"/>
    <mergeCell ref="C264:G264"/>
    <mergeCell ref="C266:G266"/>
    <mergeCell ref="C268:G268"/>
    <mergeCell ref="C270:G270"/>
    <mergeCell ref="C272:G272"/>
    <mergeCell ref="C274:G274"/>
    <mergeCell ref="C250:G250"/>
    <mergeCell ref="C251:D251"/>
    <mergeCell ref="C253:G253"/>
    <mergeCell ref="C254:D254"/>
    <mergeCell ref="C256:G256"/>
    <mergeCell ref="C240:G240"/>
    <mergeCell ref="C241:D241"/>
    <mergeCell ref="C243:G243"/>
    <mergeCell ref="C244:D244"/>
    <mergeCell ref="C246:G246"/>
    <mergeCell ref="C231:G231"/>
    <mergeCell ref="C232:D232"/>
    <mergeCell ref="C234:G234"/>
    <mergeCell ref="C235:D235"/>
    <mergeCell ref="C237:G237"/>
    <mergeCell ref="C238:D238"/>
    <mergeCell ref="C222:G222"/>
    <mergeCell ref="C223:D223"/>
    <mergeCell ref="C225:G225"/>
    <mergeCell ref="C226:D226"/>
    <mergeCell ref="C228:G228"/>
    <mergeCell ref="C229:D229"/>
    <mergeCell ref="C213:G213"/>
    <mergeCell ref="C214:D214"/>
    <mergeCell ref="C216:G216"/>
    <mergeCell ref="C217:D217"/>
    <mergeCell ref="C219:G219"/>
    <mergeCell ref="C220:D220"/>
    <mergeCell ref="C204:G204"/>
    <mergeCell ref="C205:D205"/>
    <mergeCell ref="C207:G207"/>
    <mergeCell ref="C208:D208"/>
    <mergeCell ref="C210:G210"/>
    <mergeCell ref="C211:D211"/>
    <mergeCell ref="C195:G195"/>
    <mergeCell ref="C196:D196"/>
    <mergeCell ref="C198:G198"/>
    <mergeCell ref="C199:D199"/>
    <mergeCell ref="C201:G201"/>
    <mergeCell ref="C202:D202"/>
    <mergeCell ref="C185:D185"/>
    <mergeCell ref="C187:D187"/>
    <mergeCell ref="C189:G189"/>
    <mergeCell ref="C190:D190"/>
    <mergeCell ref="C192:G192"/>
    <mergeCell ref="C193:D193"/>
    <mergeCell ref="C175:G175"/>
    <mergeCell ref="C176:D176"/>
    <mergeCell ref="C178:G178"/>
    <mergeCell ref="C179:D179"/>
    <mergeCell ref="C181:D181"/>
    <mergeCell ref="C183:D183"/>
    <mergeCell ref="C166:G166"/>
    <mergeCell ref="C167:D167"/>
    <mergeCell ref="C169:G169"/>
    <mergeCell ref="C170:D170"/>
    <mergeCell ref="C172:G172"/>
    <mergeCell ref="C173:D173"/>
    <mergeCell ref="C157:G157"/>
    <mergeCell ref="C158:D158"/>
    <mergeCell ref="C160:G160"/>
    <mergeCell ref="C161:D161"/>
    <mergeCell ref="C163:G163"/>
    <mergeCell ref="C164:D164"/>
    <mergeCell ref="C148:G148"/>
    <mergeCell ref="C149:D149"/>
    <mergeCell ref="C151:G151"/>
    <mergeCell ref="C152:D152"/>
    <mergeCell ref="C154:G154"/>
    <mergeCell ref="C155:D155"/>
    <mergeCell ref="C139:G139"/>
    <mergeCell ref="C140:D140"/>
    <mergeCell ref="C142:G142"/>
    <mergeCell ref="C143:D143"/>
    <mergeCell ref="C145:G145"/>
    <mergeCell ref="C146:D146"/>
    <mergeCell ref="C127:G127"/>
    <mergeCell ref="C128:D128"/>
    <mergeCell ref="C130:G130"/>
    <mergeCell ref="C131:D131"/>
    <mergeCell ref="C133:D133"/>
    <mergeCell ref="C134:D134"/>
    <mergeCell ref="C136:G136"/>
    <mergeCell ref="C137:D137"/>
    <mergeCell ref="C105:G105"/>
    <mergeCell ref="C106:D106"/>
    <mergeCell ref="C108:G108"/>
    <mergeCell ref="C109:D109"/>
    <mergeCell ref="C111:G111"/>
    <mergeCell ref="C112:D112"/>
    <mergeCell ref="C114:G114"/>
    <mergeCell ref="C115:D115"/>
    <mergeCell ref="C117:G117"/>
    <mergeCell ref="C94:D94"/>
    <mergeCell ref="C96:D96"/>
    <mergeCell ref="C98:G98"/>
    <mergeCell ref="C99:D99"/>
    <mergeCell ref="C101:G101"/>
    <mergeCell ref="C118:D118"/>
    <mergeCell ref="C120:G120"/>
    <mergeCell ref="C121:D121"/>
    <mergeCell ref="C123:G123"/>
    <mergeCell ref="C85:D85"/>
    <mergeCell ref="C87:G87"/>
    <mergeCell ref="C88:D88"/>
    <mergeCell ref="C90:G90"/>
    <mergeCell ref="C91:D91"/>
    <mergeCell ref="C93:G93"/>
    <mergeCell ref="C77:G77"/>
    <mergeCell ref="C78:D78"/>
    <mergeCell ref="C80:G80"/>
    <mergeCell ref="C81:D81"/>
    <mergeCell ref="C83:G83"/>
    <mergeCell ref="C84:G84"/>
    <mergeCell ref="C68:G68"/>
    <mergeCell ref="C69:D69"/>
    <mergeCell ref="C71:G71"/>
    <mergeCell ref="C72:D72"/>
    <mergeCell ref="C74:G74"/>
    <mergeCell ref="C75:D75"/>
    <mergeCell ref="C53:D53"/>
    <mergeCell ref="C55:G55"/>
    <mergeCell ref="C59:G59"/>
    <mergeCell ref="C60:D60"/>
    <mergeCell ref="C62:G62"/>
    <mergeCell ref="C63:D63"/>
    <mergeCell ref="C65:G65"/>
    <mergeCell ref="C66:D66"/>
    <mergeCell ref="C44:G44"/>
    <mergeCell ref="C45:D45"/>
    <mergeCell ref="C47:G47"/>
    <mergeCell ref="C48:D48"/>
    <mergeCell ref="C50:D50"/>
    <mergeCell ref="C52:G52"/>
    <mergeCell ref="C21:D21"/>
    <mergeCell ref="C23:G23"/>
    <mergeCell ref="C24:D24"/>
    <mergeCell ref="C26:G26"/>
    <mergeCell ref="C27:D27"/>
    <mergeCell ref="C29:G29"/>
    <mergeCell ref="C30:D30"/>
    <mergeCell ref="C31:D31"/>
    <mergeCell ref="C33:G33"/>
    <mergeCell ref="C15:G15"/>
    <mergeCell ref="C16:D16"/>
    <mergeCell ref="C17:D17"/>
    <mergeCell ref="C34:D34"/>
    <mergeCell ref="C36:G36"/>
    <mergeCell ref="C37:D37"/>
    <mergeCell ref="A1:G1"/>
    <mergeCell ref="A3:B3"/>
    <mergeCell ref="A4:B4"/>
    <mergeCell ref="E4:G4"/>
    <mergeCell ref="C9:G9"/>
    <mergeCell ref="C10:D10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2020-03-21T09:52:23Z</dcterms:created>
  <dcterms:modified xsi:type="dcterms:W3CDTF">2020-03-21T09:53:43Z</dcterms:modified>
</cp:coreProperties>
</file>