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rubova\VEREJNE ZAKAZKY SNO A SZZ\2021\SNO 2021\SNO_2021_XX_Pavilon B-oprava suterénu\ZD+prilohy\"/>
    </mc:Choice>
  </mc:AlternateContent>
  <xr:revisionPtr revIDLastSave="0" documentId="8_{1469B637-E91B-4273-A32C-B5B8613FDCC3}" xr6:coauthVersionLast="46" xr6:coauthVersionMax="46" xr10:uidLastSave="{00000000-0000-0000-0000-000000000000}"/>
  <bookViews>
    <workbookView xWindow="-120" yWindow="-120" windowWidth="25440" windowHeight="1539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02 05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'02 05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'02 05 Pol'!$A$1:$X$452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2" i="1" l="1"/>
  <c r="G9" i="12" l="1"/>
  <c r="I9" i="12"/>
  <c r="K9" i="12"/>
  <c r="O9" i="12"/>
  <c r="Q9" i="12"/>
  <c r="V9" i="12"/>
  <c r="G55" i="12"/>
  <c r="M55" i="12" s="1"/>
  <c r="I55" i="12"/>
  <c r="I8" i="12" s="1"/>
  <c r="K55" i="12"/>
  <c r="O55" i="12"/>
  <c r="Q55" i="12"/>
  <c r="Q8" i="12" s="1"/>
  <c r="V55" i="12"/>
  <c r="G63" i="12"/>
  <c r="M63" i="12" s="1"/>
  <c r="I63" i="12"/>
  <c r="K63" i="12"/>
  <c r="O63" i="12"/>
  <c r="Q63" i="12"/>
  <c r="V63" i="12"/>
  <c r="G82" i="12"/>
  <c r="I82" i="12"/>
  <c r="K82" i="12"/>
  <c r="O82" i="12"/>
  <c r="Q82" i="12"/>
  <c r="V82" i="12"/>
  <c r="V81" i="12" s="1"/>
  <c r="G95" i="12"/>
  <c r="M95" i="12" s="1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100" i="12"/>
  <c r="M100" i="12" s="1"/>
  <c r="I100" i="12"/>
  <c r="K100" i="12"/>
  <c r="K96" i="12" s="1"/>
  <c r="O100" i="12"/>
  <c r="Q100" i="12"/>
  <c r="V100" i="12"/>
  <c r="G102" i="12"/>
  <c r="M102" i="12" s="1"/>
  <c r="I102" i="12"/>
  <c r="K102" i="12"/>
  <c r="O102" i="12"/>
  <c r="Q102" i="12"/>
  <c r="V102" i="12"/>
  <c r="G111" i="12"/>
  <c r="M111" i="12" s="1"/>
  <c r="I111" i="12"/>
  <c r="K111" i="12"/>
  <c r="O111" i="12"/>
  <c r="Q111" i="12"/>
  <c r="V111" i="12"/>
  <c r="G115" i="12"/>
  <c r="M115" i="12" s="1"/>
  <c r="I115" i="12"/>
  <c r="K115" i="12"/>
  <c r="O115" i="12"/>
  <c r="Q115" i="12"/>
  <c r="V115" i="12"/>
  <c r="G133" i="12"/>
  <c r="M133" i="12" s="1"/>
  <c r="I133" i="12"/>
  <c r="K133" i="12"/>
  <c r="O133" i="12"/>
  <c r="Q133" i="12"/>
  <c r="V133" i="12"/>
  <c r="Q141" i="12"/>
  <c r="G142" i="12"/>
  <c r="I142" i="12"/>
  <c r="I141" i="12" s="1"/>
  <c r="K142" i="12"/>
  <c r="K141" i="12" s="1"/>
  <c r="O142" i="12"/>
  <c r="O141" i="12" s="1"/>
  <c r="Q142" i="12"/>
  <c r="V142" i="12"/>
  <c r="V141" i="12" s="1"/>
  <c r="G144" i="12"/>
  <c r="I144" i="12"/>
  <c r="K144" i="12"/>
  <c r="O144" i="12"/>
  <c r="Q144" i="12"/>
  <c r="V144" i="12"/>
  <c r="V143" i="12" s="1"/>
  <c r="G152" i="12"/>
  <c r="M152" i="12" s="1"/>
  <c r="I152" i="12"/>
  <c r="K152" i="12"/>
  <c r="O152" i="12"/>
  <c r="Q152" i="12"/>
  <c r="V152" i="12"/>
  <c r="G156" i="12"/>
  <c r="M156" i="12" s="1"/>
  <c r="I156" i="12"/>
  <c r="K156" i="12"/>
  <c r="O156" i="12"/>
  <c r="Q156" i="12"/>
  <c r="V156" i="12"/>
  <c r="G160" i="12"/>
  <c r="M160" i="12" s="1"/>
  <c r="I160" i="12"/>
  <c r="K160" i="12"/>
  <c r="O160" i="12"/>
  <c r="Q160" i="12"/>
  <c r="V160" i="12"/>
  <c r="G162" i="12"/>
  <c r="M162" i="12" s="1"/>
  <c r="I162" i="12"/>
  <c r="K162" i="12"/>
  <c r="O162" i="12"/>
  <c r="Q162" i="12"/>
  <c r="Q161" i="12" s="1"/>
  <c r="V162" i="12"/>
  <c r="G163" i="12"/>
  <c r="M163" i="12" s="1"/>
  <c r="I163" i="12"/>
  <c r="K163" i="12"/>
  <c r="K161" i="12" s="1"/>
  <c r="O163" i="12"/>
  <c r="Q163" i="12"/>
  <c r="V163" i="12"/>
  <c r="V161" i="12" s="1"/>
  <c r="G164" i="12"/>
  <c r="M164" i="12" s="1"/>
  <c r="I164" i="12"/>
  <c r="K164" i="12"/>
  <c r="O164" i="12"/>
  <c r="Q164" i="12"/>
  <c r="V164" i="12"/>
  <c r="G166" i="12"/>
  <c r="M166" i="12" s="1"/>
  <c r="I166" i="12"/>
  <c r="K166" i="12"/>
  <c r="O166" i="12"/>
  <c r="Q166" i="12"/>
  <c r="V166" i="12"/>
  <c r="G168" i="12"/>
  <c r="M168" i="12" s="1"/>
  <c r="I168" i="12"/>
  <c r="K168" i="12"/>
  <c r="O168" i="12"/>
  <c r="Q168" i="12"/>
  <c r="V168" i="12"/>
  <c r="G169" i="12"/>
  <c r="M169" i="12" s="1"/>
  <c r="I169" i="12"/>
  <c r="K169" i="12"/>
  <c r="O169" i="12"/>
  <c r="Q169" i="12"/>
  <c r="V169" i="12"/>
  <c r="G170" i="12"/>
  <c r="M170" i="12" s="1"/>
  <c r="I170" i="12"/>
  <c r="K170" i="12"/>
  <c r="O170" i="12"/>
  <c r="Q170" i="12"/>
  <c r="V170" i="12"/>
  <c r="G172" i="12"/>
  <c r="M172" i="12" s="1"/>
  <c r="I172" i="12"/>
  <c r="K172" i="12"/>
  <c r="O172" i="12"/>
  <c r="Q172" i="12"/>
  <c r="V172" i="12"/>
  <c r="G174" i="12"/>
  <c r="M174" i="12" s="1"/>
  <c r="I174" i="12"/>
  <c r="K174" i="12"/>
  <c r="O174" i="12"/>
  <c r="Q174" i="12"/>
  <c r="V174" i="12"/>
  <c r="G176" i="12"/>
  <c r="M176" i="12" s="1"/>
  <c r="I176" i="12"/>
  <c r="K176" i="12"/>
  <c r="O176" i="12"/>
  <c r="Q176" i="12"/>
  <c r="V176" i="12"/>
  <c r="G177" i="12"/>
  <c r="M177" i="12" s="1"/>
  <c r="I177" i="12"/>
  <c r="K177" i="12"/>
  <c r="O177" i="12"/>
  <c r="Q177" i="12"/>
  <c r="V177" i="12"/>
  <c r="G178" i="12"/>
  <c r="M178" i="12" s="1"/>
  <c r="I178" i="12"/>
  <c r="K178" i="12"/>
  <c r="O178" i="12"/>
  <c r="Q178" i="12"/>
  <c r="V178" i="12"/>
  <c r="G179" i="12"/>
  <c r="M179" i="12" s="1"/>
  <c r="I179" i="12"/>
  <c r="K179" i="12"/>
  <c r="O179" i="12"/>
  <c r="Q179" i="12"/>
  <c r="V179" i="12"/>
  <c r="G181" i="12"/>
  <c r="M181" i="12" s="1"/>
  <c r="I181" i="12"/>
  <c r="K181" i="12"/>
  <c r="O181" i="12"/>
  <c r="Q181" i="12"/>
  <c r="V181" i="12"/>
  <c r="G183" i="12"/>
  <c r="M183" i="12" s="1"/>
  <c r="I183" i="12"/>
  <c r="K183" i="12"/>
  <c r="O183" i="12"/>
  <c r="Q183" i="12"/>
  <c r="V183" i="12"/>
  <c r="G185" i="12"/>
  <c r="M185" i="12" s="1"/>
  <c r="I185" i="12"/>
  <c r="K185" i="12"/>
  <c r="O185" i="12"/>
  <c r="Q185" i="12"/>
  <c r="V185" i="12"/>
  <c r="G187" i="12"/>
  <c r="M187" i="12" s="1"/>
  <c r="I187" i="12"/>
  <c r="K187" i="12"/>
  <c r="O187" i="12"/>
  <c r="Q187" i="12"/>
  <c r="V187" i="12"/>
  <c r="G188" i="12"/>
  <c r="M188" i="12" s="1"/>
  <c r="I188" i="12"/>
  <c r="K188" i="12"/>
  <c r="O188" i="12"/>
  <c r="Q188" i="12"/>
  <c r="V188" i="12"/>
  <c r="G190" i="12"/>
  <c r="M190" i="12" s="1"/>
  <c r="I190" i="12"/>
  <c r="K190" i="12"/>
  <c r="O190" i="12"/>
  <c r="Q190" i="12"/>
  <c r="V190" i="12"/>
  <c r="G191" i="12"/>
  <c r="M191" i="12" s="1"/>
  <c r="I191" i="12"/>
  <c r="K191" i="12"/>
  <c r="O191" i="12"/>
  <c r="Q191" i="12"/>
  <c r="V191" i="12"/>
  <c r="G192" i="12"/>
  <c r="M192" i="12" s="1"/>
  <c r="I192" i="12"/>
  <c r="K192" i="12"/>
  <c r="O192" i="12"/>
  <c r="Q192" i="12"/>
  <c r="V192" i="12"/>
  <c r="G193" i="12"/>
  <c r="M193" i="12" s="1"/>
  <c r="I193" i="12"/>
  <c r="K193" i="12"/>
  <c r="O193" i="12"/>
  <c r="Q193" i="12"/>
  <c r="V193" i="12"/>
  <c r="G194" i="12"/>
  <c r="M194" i="12" s="1"/>
  <c r="I194" i="12"/>
  <c r="K194" i="12"/>
  <c r="O194" i="12"/>
  <c r="Q194" i="12"/>
  <c r="V194" i="12"/>
  <c r="G196" i="12"/>
  <c r="I196" i="12"/>
  <c r="K196" i="12"/>
  <c r="O196" i="12"/>
  <c r="Q196" i="12"/>
  <c r="V196" i="12"/>
  <c r="G198" i="12"/>
  <c r="M198" i="12" s="1"/>
  <c r="I198" i="12"/>
  <c r="K198" i="12"/>
  <c r="O198" i="12"/>
  <c r="Q198" i="12"/>
  <c r="V198" i="12"/>
  <c r="G200" i="12"/>
  <c r="M200" i="12" s="1"/>
  <c r="I200" i="12"/>
  <c r="K200" i="12"/>
  <c r="O200" i="12"/>
  <c r="Q200" i="12"/>
  <c r="V200" i="12"/>
  <c r="G213" i="12"/>
  <c r="M213" i="12" s="1"/>
  <c r="I213" i="12"/>
  <c r="K213" i="12"/>
  <c r="O213" i="12"/>
  <c r="Q213" i="12"/>
  <c r="V213" i="12"/>
  <c r="G215" i="12"/>
  <c r="M215" i="12" s="1"/>
  <c r="I215" i="12"/>
  <c r="K215" i="12"/>
  <c r="O215" i="12"/>
  <c r="Q215" i="12"/>
  <c r="V215" i="12"/>
  <c r="G234" i="12"/>
  <c r="M234" i="12" s="1"/>
  <c r="I234" i="12"/>
  <c r="K234" i="12"/>
  <c r="O234" i="12"/>
  <c r="Q234" i="12"/>
  <c r="V234" i="12"/>
  <c r="G251" i="12"/>
  <c r="M251" i="12" s="1"/>
  <c r="I251" i="12"/>
  <c r="K251" i="12"/>
  <c r="O251" i="12"/>
  <c r="Q251" i="12"/>
  <c r="V251" i="12"/>
  <c r="G271" i="12"/>
  <c r="M271" i="12" s="1"/>
  <c r="I271" i="12"/>
  <c r="K271" i="12"/>
  <c r="O271" i="12"/>
  <c r="Q271" i="12"/>
  <c r="V271" i="12"/>
  <c r="G281" i="12"/>
  <c r="M281" i="12" s="1"/>
  <c r="I281" i="12"/>
  <c r="K281" i="12"/>
  <c r="O281" i="12"/>
  <c r="Q281" i="12"/>
  <c r="V281" i="12"/>
  <c r="G283" i="12"/>
  <c r="M283" i="12" s="1"/>
  <c r="I283" i="12"/>
  <c r="K283" i="12"/>
  <c r="O283" i="12"/>
  <c r="Q283" i="12"/>
  <c r="V283" i="12"/>
  <c r="G322" i="12"/>
  <c r="M322" i="12" s="1"/>
  <c r="I322" i="12"/>
  <c r="K322" i="12"/>
  <c r="O322" i="12"/>
  <c r="Q322" i="12"/>
  <c r="V322" i="12"/>
  <c r="G324" i="12"/>
  <c r="I324" i="12"/>
  <c r="K324" i="12"/>
  <c r="O324" i="12"/>
  <c r="Q324" i="12"/>
  <c r="V324" i="12"/>
  <c r="G335" i="12"/>
  <c r="M335" i="12" s="1"/>
  <c r="I335" i="12"/>
  <c r="I323" i="12" s="1"/>
  <c r="K335" i="12"/>
  <c r="O335" i="12"/>
  <c r="Q335" i="12"/>
  <c r="Q323" i="12" s="1"/>
  <c r="V335" i="12"/>
  <c r="G346" i="12"/>
  <c r="M346" i="12" s="1"/>
  <c r="I346" i="12"/>
  <c r="K346" i="12"/>
  <c r="O346" i="12"/>
  <c r="Q346" i="12"/>
  <c r="V346" i="12"/>
  <c r="G348" i="12"/>
  <c r="I348" i="12"/>
  <c r="K348" i="12"/>
  <c r="O348" i="12"/>
  <c r="Q348" i="12"/>
  <c r="V348" i="12"/>
  <c r="G350" i="12"/>
  <c r="M350" i="12" s="1"/>
  <c r="I350" i="12"/>
  <c r="K350" i="12"/>
  <c r="O350" i="12"/>
  <c r="Q350" i="12"/>
  <c r="V350" i="12"/>
  <c r="G352" i="12"/>
  <c r="M352" i="12" s="1"/>
  <c r="I352" i="12"/>
  <c r="K352" i="12"/>
  <c r="O352" i="12"/>
  <c r="Q352" i="12"/>
  <c r="V352" i="12"/>
  <c r="G371" i="12"/>
  <c r="M371" i="12" s="1"/>
  <c r="I371" i="12"/>
  <c r="K371" i="12"/>
  <c r="O371" i="12"/>
  <c r="Q371" i="12"/>
  <c r="V371" i="12"/>
  <c r="G373" i="12"/>
  <c r="M373" i="12" s="1"/>
  <c r="I373" i="12"/>
  <c r="K373" i="12"/>
  <c r="O373" i="12"/>
  <c r="Q373" i="12"/>
  <c r="V373" i="12"/>
  <c r="G375" i="12"/>
  <c r="M375" i="12" s="1"/>
  <c r="I375" i="12"/>
  <c r="K375" i="12"/>
  <c r="O375" i="12"/>
  <c r="Q375" i="12"/>
  <c r="V375" i="12"/>
  <c r="G378" i="12"/>
  <c r="M378" i="12" s="1"/>
  <c r="I378" i="12"/>
  <c r="K378" i="12"/>
  <c r="O378" i="12"/>
  <c r="Q378" i="12"/>
  <c r="V378" i="12"/>
  <c r="G386" i="12"/>
  <c r="M386" i="12" s="1"/>
  <c r="I386" i="12"/>
  <c r="K386" i="12"/>
  <c r="O386" i="12"/>
  <c r="Q386" i="12"/>
  <c r="V386" i="12"/>
  <c r="G389" i="12"/>
  <c r="M389" i="12" s="1"/>
  <c r="I389" i="12"/>
  <c r="K389" i="12"/>
  <c r="O389" i="12"/>
  <c r="Q389" i="12"/>
  <c r="V389" i="12"/>
  <c r="G391" i="12"/>
  <c r="M391" i="12" s="1"/>
  <c r="I391" i="12"/>
  <c r="K391" i="12"/>
  <c r="O391" i="12"/>
  <c r="Q391" i="12"/>
  <c r="V391" i="12"/>
  <c r="G399" i="12"/>
  <c r="M399" i="12" s="1"/>
  <c r="I399" i="12"/>
  <c r="K399" i="12"/>
  <c r="O399" i="12"/>
  <c r="Q399" i="12"/>
  <c r="V399" i="12"/>
  <c r="G407" i="12"/>
  <c r="M407" i="12" s="1"/>
  <c r="I407" i="12"/>
  <c r="K407" i="12"/>
  <c r="O407" i="12"/>
  <c r="Q407" i="12"/>
  <c r="V407" i="12"/>
  <c r="G419" i="12"/>
  <c r="M419" i="12" s="1"/>
  <c r="I419" i="12"/>
  <c r="K419" i="12"/>
  <c r="O419" i="12"/>
  <c r="Q419" i="12"/>
  <c r="V419" i="12"/>
  <c r="G431" i="12"/>
  <c r="M431" i="12" s="1"/>
  <c r="I431" i="12"/>
  <c r="K431" i="12"/>
  <c r="O431" i="12"/>
  <c r="Q431" i="12"/>
  <c r="V431" i="12"/>
  <c r="G433" i="12"/>
  <c r="I433" i="12"/>
  <c r="K433" i="12"/>
  <c r="O433" i="12"/>
  <c r="Q433" i="12"/>
  <c r="V433" i="12"/>
  <c r="G434" i="12"/>
  <c r="M434" i="12" s="1"/>
  <c r="I434" i="12"/>
  <c r="K434" i="12"/>
  <c r="O434" i="12"/>
  <c r="Q434" i="12"/>
  <c r="V434" i="12"/>
  <c r="G435" i="12"/>
  <c r="M435" i="12" s="1"/>
  <c r="I435" i="12"/>
  <c r="K435" i="12"/>
  <c r="O435" i="12"/>
  <c r="Q435" i="12"/>
  <c r="V435" i="12"/>
  <c r="G436" i="12"/>
  <c r="M436" i="12" s="1"/>
  <c r="I436" i="12"/>
  <c r="K436" i="12"/>
  <c r="O436" i="12"/>
  <c r="Q436" i="12"/>
  <c r="V436" i="12"/>
  <c r="G437" i="12"/>
  <c r="M437" i="12" s="1"/>
  <c r="I437" i="12"/>
  <c r="K437" i="12"/>
  <c r="O437" i="12"/>
  <c r="Q437" i="12"/>
  <c r="V437" i="12"/>
  <c r="G438" i="12"/>
  <c r="M438" i="12" s="1"/>
  <c r="I438" i="12"/>
  <c r="K438" i="12"/>
  <c r="O438" i="12"/>
  <c r="Q438" i="12"/>
  <c r="V438" i="12"/>
  <c r="G440" i="12"/>
  <c r="M440" i="12" s="1"/>
  <c r="I440" i="12"/>
  <c r="K440" i="12"/>
  <c r="O440" i="12"/>
  <c r="Q440" i="12"/>
  <c r="V440" i="12"/>
  <c r="G441" i="12"/>
  <c r="M441" i="12" s="1"/>
  <c r="I441" i="12"/>
  <c r="K441" i="12"/>
  <c r="O441" i="12"/>
  <c r="Q441" i="12"/>
  <c r="V441" i="12"/>
  <c r="G444" i="12"/>
  <c r="M444" i="12" s="1"/>
  <c r="I444" i="12"/>
  <c r="K444" i="12"/>
  <c r="O444" i="12"/>
  <c r="Q444" i="12"/>
  <c r="V444" i="12"/>
  <c r="G445" i="12"/>
  <c r="M445" i="12" s="1"/>
  <c r="I445" i="12"/>
  <c r="K445" i="12"/>
  <c r="O445" i="12"/>
  <c r="O443" i="12" s="1"/>
  <c r="Q445" i="12"/>
  <c r="V445" i="12"/>
  <c r="G447" i="12"/>
  <c r="M447" i="12" s="1"/>
  <c r="I447" i="12"/>
  <c r="K447" i="12"/>
  <c r="O447" i="12"/>
  <c r="Q447" i="12"/>
  <c r="V447" i="12"/>
  <c r="G448" i="12"/>
  <c r="M448" i="12" s="1"/>
  <c r="I448" i="12"/>
  <c r="K448" i="12"/>
  <c r="O448" i="12"/>
  <c r="Q448" i="12"/>
  <c r="V448" i="12"/>
  <c r="G449" i="12"/>
  <c r="M449" i="12" s="1"/>
  <c r="I449" i="12"/>
  <c r="K449" i="12"/>
  <c r="O449" i="12"/>
  <c r="Q449" i="12"/>
  <c r="V449" i="12"/>
  <c r="G450" i="12"/>
  <c r="M450" i="12" s="1"/>
  <c r="I450" i="12"/>
  <c r="K450" i="12"/>
  <c r="O450" i="12"/>
  <c r="Q450" i="12"/>
  <c r="V450" i="12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F42" i="1"/>
  <c r="G42" i="1"/>
  <c r="H42" i="1"/>
  <c r="I42" i="1"/>
  <c r="J41" i="1" s="1"/>
  <c r="J40" i="1"/>
  <c r="K165" i="12" l="1"/>
  <c r="I195" i="12"/>
  <c r="V165" i="12"/>
  <c r="O143" i="12"/>
  <c r="O81" i="12"/>
  <c r="V8" i="12"/>
  <c r="Q347" i="12"/>
  <c r="K347" i="12"/>
  <c r="O161" i="12"/>
  <c r="I161" i="12"/>
  <c r="Q143" i="12"/>
  <c r="Q81" i="12"/>
  <c r="K81" i="12"/>
  <c r="O165" i="12"/>
  <c r="V372" i="12"/>
  <c r="Q443" i="12"/>
  <c r="K372" i="12"/>
  <c r="K323" i="12"/>
  <c r="O96" i="12"/>
  <c r="I432" i="12"/>
  <c r="O8" i="12"/>
  <c r="V443" i="12"/>
  <c r="I347" i="12"/>
  <c r="I143" i="12"/>
  <c r="V96" i="12"/>
  <c r="I81" i="12"/>
  <c r="O372" i="12"/>
  <c r="K443" i="12"/>
  <c r="Q432" i="12"/>
  <c r="Q195" i="12"/>
  <c r="J62" i="1"/>
  <c r="M443" i="12"/>
  <c r="I443" i="12"/>
  <c r="G443" i="12"/>
  <c r="K432" i="12"/>
  <c r="G432" i="12"/>
  <c r="M433" i="12"/>
  <c r="M432" i="12" s="1"/>
  <c r="G372" i="12"/>
  <c r="G347" i="12"/>
  <c r="M348" i="12"/>
  <c r="M347" i="12" s="1"/>
  <c r="G323" i="12"/>
  <c r="M324" i="12"/>
  <c r="M323" i="12" s="1"/>
  <c r="K195" i="12"/>
  <c r="G195" i="12"/>
  <c r="M196" i="12"/>
  <c r="M195" i="12" s="1"/>
  <c r="Q165" i="12"/>
  <c r="M165" i="12"/>
  <c r="I165" i="12"/>
  <c r="M161" i="12"/>
  <c r="G141" i="12"/>
  <c r="M142" i="12"/>
  <c r="M141" i="12" s="1"/>
  <c r="G96" i="12"/>
  <c r="V432" i="12"/>
  <c r="O432" i="12"/>
  <c r="Q372" i="12"/>
  <c r="M372" i="12"/>
  <c r="I372" i="12"/>
  <c r="V347" i="12"/>
  <c r="O347" i="12"/>
  <c r="V323" i="12"/>
  <c r="O323" i="12"/>
  <c r="V195" i="12"/>
  <c r="O195" i="12"/>
  <c r="G165" i="12"/>
  <c r="G161" i="12"/>
  <c r="K143" i="12"/>
  <c r="G143" i="12"/>
  <c r="M144" i="12"/>
  <c r="M143" i="12" s="1"/>
  <c r="Q96" i="12"/>
  <c r="M96" i="12"/>
  <c r="I96" i="12"/>
  <c r="G81" i="12"/>
  <c r="M82" i="12"/>
  <c r="M81" i="12" s="1"/>
  <c r="K8" i="12"/>
  <c r="G8" i="12"/>
  <c r="M9" i="12"/>
  <c r="M8" i="12" s="1"/>
  <c r="J39" i="1"/>
  <c r="J42" i="1" s="1"/>
  <c r="I21" i="1"/>
  <c r="J28" i="1"/>
  <c r="J26" i="1"/>
  <c r="G38" i="1"/>
  <c r="F38" i="1"/>
  <c r="J23" i="1"/>
  <c r="J24" i="1"/>
  <c r="J25" i="1"/>
  <c r="J27" i="1"/>
  <c r="E24" i="1"/>
  <c r="E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Office_5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<sst xmlns="http://schemas.openxmlformats.org/spreadsheetml/2006/main" count="1477" uniqueCount="461">
  <si>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</si>
  <si>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</si>
  <si>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</si>
  <si>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</si>
  <si>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</si>
  <si>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</si>
  <si>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</si>
  <si>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</si>
  <si>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</si>
  <si>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</si>
  <si>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</si>
  <si>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</si>
  <si>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</si>
  <si>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</si>
  <si>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</si>
  <si>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</si>
  <si>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</si>
  <si>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</si>
  <si>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</si>
  <si>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</si>
  <si>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</si>
  <si>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</si>
  <si>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</si>
  <si>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</si>
  <si>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</si>
  <si>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</si>
  <si>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</si>
  <si>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</si>
  <si>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</si>
  <si>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</si>
  <si>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</si>
  <si>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</si>
  <si>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</si>
  <si>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</si>
  <si>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</si>
  <si>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</si>
  <si>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</si>
  <si>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</si>
  <si>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</si>
  <si>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</si>
  <si>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</si>
  <si>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</si>
  <si>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</si>
  <si>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05</t>
  </si>
  <si>
    <t>PAVILON B, SUTERÉN STAVEBNÍ ÚPRAVY</t>
  </si>
  <si>
    <t>02</t>
  </si>
  <si>
    <t>STAVEBNÍ ÚPRAVY</t>
  </si>
  <si>
    <t>Objekt:</t>
  </si>
  <si>
    <t>Rozpočet:</t>
  </si>
  <si>
    <t>08/2020</t>
  </si>
  <si>
    <t>SLEZSKÁ NEMOCNICE PŘÍSPĚVKOVÁ ORGANIZECE, OLOMOUCKÁ 86, OPAVA</t>
  </si>
  <si>
    <t>Stavba</t>
  </si>
  <si>
    <t>Celkem za stavbu</t>
  </si>
  <si>
    <t>CZK</t>
  </si>
  <si>
    <t>Rekapitulace dílů</t>
  </si>
  <si>
    <t>Typ dílu</t>
  </si>
  <si>
    <t>61</t>
  </si>
  <si>
    <t>Úpravy povrchů vnitřní</t>
  </si>
  <si>
    <t>63</t>
  </si>
  <si>
    <t>Podlahy a podlahové konstrukce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</si>
  <si>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</si>
  <si>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</si>
  <si>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</si>
  <si>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</si>
  <si>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</si>
  <si>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</si>
  <si>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</si>
  <si>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</si>
  <si>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725</t>
  </si>
  <si>
    <t>Zařizovací předměty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</si>
  <si>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</si>
  <si>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</si>
  <si>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</si>
  <si>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</si>
  <si>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</si>
  <si>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</si>
  <si>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</si>
  <si>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</si>
  <si>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</si>
  <si>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</si>
  <si>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</si>
  <si>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</si>
  <si>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</si>
  <si>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</si>
  <si>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</si>
  <si>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</si>
  <si>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</si>
  <si>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</si>
  <si>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</si>
  <si>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</si>
  <si>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</si>
  <si>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</si>
  <si>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</si>
  <si>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</si>
  <si>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</si>
  <si>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</si>
  <si>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</si>
  <si>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</si>
  <si>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</si>
  <si>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</si>
  <si>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</si>
  <si>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</si>
  <si>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</si>
  <si>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</si>
  <si>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</si>
  <si>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</si>
  <si>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</si>
  <si>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</si>
  <si>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</si>
  <si>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</si>
  <si>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</si>
  <si>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</si>
  <si>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612409991</t>
  </si>
  <si>
    <t>Začištění omítek kolem oken,dveří apod. s použitím suché maltové směsi</t>
  </si>
  <si>
    <t>m</t>
  </si>
  <si>
    <t>RTS 20/ II</t>
  </si>
  <si>
    <t>Indiv</t>
  </si>
  <si>
    <t>Práce</t>
  </si>
  <si>
    <t>POL1_</t>
  </si>
  <si>
    <t>Začátek provozního součtu</t>
  </si>
  <si>
    <t>VV</t>
  </si>
  <si>
    <t xml:space="preserve">  03 Šatna muži KD : (1,8*2+1,8*2)</t>
  </si>
  <si>
    <t xml:space="preserve">  04 Šatna ženy KD : (2,6*2+3,3*2)</t>
  </si>
  <si>
    <t xml:space="preserve">  07 Chodba KD : (4,4*2+1,4*2)</t>
  </si>
  <si>
    <t xml:space="preserve">  12 Předsíň KD : (1,935*2+1,35*2)</t>
  </si>
  <si>
    <t xml:space="preserve">  13 Registr KD : (5,57*2+4,7*2)</t>
  </si>
  <si>
    <t xml:space="preserve">  16 Čekárna KD, KO za umyvadlem : (3,835*2+5,53*2)</t>
  </si>
  <si>
    <t xml:space="preserve">  18 Sklad KD : (3,3*2+2,2*2)</t>
  </si>
  <si>
    <t xml:space="preserve">  18a Předsíň KD : (2,4*2+2,2*2)</t>
  </si>
  <si>
    <t xml:space="preserve">  19 Strojovna VZT KD : (4,35*2+2,2*2)</t>
  </si>
  <si>
    <t xml:space="preserve">  19a Kompresorovna KD : (1,35*2+2,2*2)</t>
  </si>
  <si>
    <t xml:space="preserve">  20 Chodba KD : (3,275*2+3,06*2)</t>
  </si>
  <si>
    <t xml:space="preserve">  25 Schodiště, chodba : (4,6*2+1,46*2)</t>
  </si>
  <si>
    <t xml:space="preserve">  25 Schodiště, chodba : (0,4+0,18)*18*2</t>
  </si>
  <si>
    <t xml:space="preserve">  Mezisoučet</t>
  </si>
  <si>
    <t>Konec provozního součtu</t>
  </si>
  <si>
    <t>nad keramickýcm soklem : 162,51</t>
  </si>
  <si>
    <t xml:space="preserve">  01 WC muži KD, KO 2000 : (1*2+1,15*2+1,2*2+1,65*2)</t>
  </si>
  <si>
    <t xml:space="preserve">  02 WC ženyi KD, KO 2000 : (1*2+1,15*2+1,2*2+1,65*2)</t>
  </si>
  <si>
    <t xml:space="preserve">  03a Sprcha mužii KD, KO 2000 : (0,9*2+0,9*2+1,15*4)</t>
  </si>
  <si>
    <t xml:space="preserve">  04a Sprcha ženyi KD, KO 2000 : (1,6*2+0,9*2+1,15*4)</t>
  </si>
  <si>
    <t xml:space="preserve">  14 Úklidi KD, KO 2000 : (1,935*2+1,4*2)</t>
  </si>
  <si>
    <t xml:space="preserve">  16 Čekárna KD, KO za umyvadlem : (1,5+0,6)</t>
  </si>
  <si>
    <t xml:space="preserve">  17 Filtr KD, KO sprcha 2000 : (1,95*2+1,05*2+3,2*2)</t>
  </si>
  <si>
    <t>nad keramickým obkladem : 58,97</t>
  </si>
  <si>
    <t>napojení nové štukové omítky na stávající : 162,51</t>
  </si>
  <si>
    <t>612421626</t>
  </si>
  <si>
    <t>Omítka vnitřní zdiva, MVC, hladká</t>
  </si>
  <si>
    <t>m2</t>
  </si>
  <si>
    <t>01 WC muži KD, KO 2000 : (1*2+1,15*2+1,2*2+1,65*2)*2-1,2*3</t>
  </si>
  <si>
    <t>02 WC ženyi KD, KO 2000 : (1*2+1,15*2+1,2*2+1,65*2)*2-1,2*3</t>
  </si>
  <si>
    <t>03a Sprcha mužii KD, KO 2000 : (0,9*2+0,9*2+1,15*4)*2-0,5*2*2-1,2</t>
  </si>
  <si>
    <t>04a Sprcha ženyi KD, KO 2000 : (1,6*2+0,9*2+1,15*4)*2-0,5*2*2-1,2</t>
  </si>
  <si>
    <t>14 Úklidi KD, KO 2000 : (1,935*2+1,4*2)*2-1,2</t>
  </si>
  <si>
    <t>16 Čekárna KD, KO za umyvadlem : (1,5+0,6)*1,5</t>
  </si>
  <si>
    <t>17 Filtr KD, KO sprcha 2000 : (1,95*2+1,05*2+3,2*2)*2-1,6*2</t>
  </si>
  <si>
    <t>612421637</t>
  </si>
  <si>
    <t>Omítka vnitřní zdiva, MVC, štuková</t>
  </si>
  <si>
    <t>nová štuková omítka : 162,51*0,8</t>
  </si>
  <si>
    <t>632477123</t>
  </si>
  <si>
    <t>Reprofil.polymercement.maltou,tl.do10 mm+penetrace</t>
  </si>
  <si>
    <t xml:space="preserve">  01 WC muži KD, KO 2000 : 2,9</t>
  </si>
  <si>
    <t xml:space="preserve">  02 WC ženyi KD, KO 2000 : 2,9</t>
  </si>
  <si>
    <t xml:space="preserve">  03a Sprcha mužii KD, KO 2000 : 1,93</t>
  </si>
  <si>
    <t xml:space="preserve">  04a Sprcha ženyi KD, KO 2000 : 2,76</t>
  </si>
  <si>
    <t xml:space="preserve">  14 Úklidi KD, KO 2000 : 2,08</t>
  </si>
  <si>
    <t xml:space="preserve">  17 Filtr KD, KO sprcha 2000 : 5,62</t>
  </si>
  <si>
    <t xml:space="preserve">  20 Chodba KD : 11,36</t>
  </si>
  <si>
    <t xml:space="preserve">  25 Schodiště, chodba : 10,7</t>
  </si>
  <si>
    <t>reprofilace 20% : 40,25*0,2</t>
  </si>
  <si>
    <t>R-6301</t>
  </si>
  <si>
    <t>Betonáž sprchových vaniček</t>
  </si>
  <si>
    <t>ks</t>
  </si>
  <si>
    <t>Vlastní</t>
  </si>
  <si>
    <t>Kalkul</t>
  </si>
  <si>
    <t>965043321</t>
  </si>
  <si>
    <t>Bourání podkladů bet., potěr, tl, 10 cm, pl. 1 m2</t>
  </si>
  <si>
    <t>m3</t>
  </si>
  <si>
    <t>03a Sprcha mužii KD, KO 2000 : 0,9*1,15*0,1</t>
  </si>
  <si>
    <t>04a Sprcha ženyi KD, KO 2000 : 0,9*1,15*0,1</t>
  </si>
  <si>
    <t>965048150</t>
  </si>
  <si>
    <t>Dočištění povrchu po vybourání dlažeb, tmel do 50%</t>
  </si>
  <si>
    <t>Odkaz na mn. položky pořadí 8 : 40,25000</t>
  </si>
  <si>
    <t>965081713</t>
  </si>
  <si>
    <t>Bourání dlažeb keramických tl.10 mm, nad 1 m2</t>
  </si>
  <si>
    <t>01 WC muži KD, KO 2000 : 2,9</t>
  </si>
  <si>
    <t>02 WC ženyi KD, KO 2000 : 2,9</t>
  </si>
  <si>
    <t>03a Sprcha mužii KD, KO 2000 : 1,93</t>
  </si>
  <si>
    <t>04a Sprcha ženyi KD, KO 2000 : 2,76</t>
  </si>
  <si>
    <t>14 Úklidi KD, KO 2000 : 2,08</t>
  </si>
  <si>
    <t>17 Filtr KD, KO sprcha 2000 : 5,62</t>
  </si>
  <si>
    <t>20 Chodba KD : 11,36</t>
  </si>
  <si>
    <t>25 Schodiště, chodba : 10,7</t>
  </si>
  <si>
    <t>965081702</t>
  </si>
  <si>
    <t xml:space="preserve">Bourání soklíků z dlažeb keramických </t>
  </si>
  <si>
    <t>25 Schodiště, chodba : (0,4+0,18)*18*2</t>
  </si>
  <si>
    <t>20 Chodba KD : (3,275*2+3,06*2)</t>
  </si>
  <si>
    <t>25 Schodiště, chodba : (4,6*2+1,46*2)</t>
  </si>
  <si>
    <t>978013191</t>
  </si>
  <si>
    <t>Otlučení omítek vnitřních stěn v rozsahu do 100 %</t>
  </si>
  <si>
    <t>978059531</t>
  </si>
  <si>
    <t>Odsekání vnitřních obkladů stěn nad 2 m2</t>
  </si>
  <si>
    <t>999281105</t>
  </si>
  <si>
    <t>Přesun hmot pro opravy a údržbu do výšky 6 m</t>
  </si>
  <si>
    <t>t</t>
  </si>
  <si>
    <t>Přesun hmot</t>
  </si>
  <si>
    <t>POL7_</t>
  </si>
  <si>
    <t>711212002</t>
  </si>
  <si>
    <t>jednovrstvá</t>
  </si>
  <si>
    <t>POP</t>
  </si>
  <si>
    <t>03a Sprcha mužii KD, KO 2000 : (0,9*2+0,9*2+1,15*4)*0,2+(0,9*2+1,15*2-0,5)*1,8</t>
  </si>
  <si>
    <t>04a Sprcha ženyi KD, KO 2000 : (1,6*2+0,9*2+1,15*4)*0,2+(0,9*2+1,15*2-0,5)*1,8</t>
  </si>
  <si>
    <t>17 Filtr KD, KO sprcha 2000 : (1,95*2+1,05*2+3,2*2)*0,2+(1,05*2+1,5)*1,8</t>
  </si>
  <si>
    <t>711212601</t>
  </si>
  <si>
    <t>03a Sprcha mužii KD, KO 2000 : (0,9*2+0,9*2+1,15*4)</t>
  </si>
  <si>
    <t>04a Sprcha ženyi KD, KO 2000 : (1,6*2+0,9*2+1,15*4)</t>
  </si>
  <si>
    <t>17 Filtr KD, KO sprcha 2000 : (1,95*2+1,05*2+3,2*2)</t>
  </si>
  <si>
    <t>711212611</t>
  </si>
  <si>
    <t>03a Sprcha mužii KD, KO 2000 : 2*4+0,2*4</t>
  </si>
  <si>
    <t>04a Sprcha ženyi KD, KO 2000 : 2*4*0,2*4</t>
  </si>
  <si>
    <t>17 Filtr KD, KO sprcha 2000 : 0,2*7+2*2</t>
  </si>
  <si>
    <t>998711201</t>
  </si>
  <si>
    <t>Přesun hmot pro izolace proti vodě, výšky do 6 m</t>
  </si>
  <si>
    <t>721210812</t>
  </si>
  <si>
    <t>Demontáž vpusti z kameniny DN 70</t>
  </si>
  <si>
    <t>kus</t>
  </si>
  <si>
    <t>721223423</t>
  </si>
  <si>
    <t>Vpusť podlahová se zápachovou uzávěrkou HL 310N mřížka nerez 115 x 115 D 50/75/110 mm</t>
  </si>
  <si>
    <t>998721201</t>
  </si>
  <si>
    <t>Přesun hmot pro vnitřní kanalizaci, výšky do 6 m</t>
  </si>
  <si>
    <t>725114912</t>
  </si>
  <si>
    <t>Zpětná montáž klozetové mísy a sedátka</t>
  </si>
  <si>
    <t>Odkaz na mn. položky pořadí 21 : 2,00000</t>
  </si>
  <si>
    <t>725110814</t>
  </si>
  <si>
    <t>Demontáž klozetů kombinovaných</t>
  </si>
  <si>
    <t>soubor</t>
  </si>
  <si>
    <t>725210821</t>
  </si>
  <si>
    <t>Demontáž umyvadel bez výtokových armatur</t>
  </si>
  <si>
    <t>725210914</t>
  </si>
  <si>
    <t>Zpětná montáž umyvadla bez výtok.armatur</t>
  </si>
  <si>
    <t>Odkaz na mn. položky pořadí 22 : 6,00000</t>
  </si>
  <si>
    <t>725249102</t>
  </si>
  <si>
    <t>Montáž sprchových mís a vaniček</t>
  </si>
  <si>
    <t>Odkaz na mn. položky pořadí 27 : 1,00000</t>
  </si>
  <si>
    <t>725249103</t>
  </si>
  <si>
    <t>Montáž sprchových koutů</t>
  </si>
  <si>
    <t>Odkaz na mn. položky pořadí 26 : 1,00000</t>
  </si>
  <si>
    <t>725240811</t>
  </si>
  <si>
    <t>Demontáž sprchových kabin bez výtokových armatur</t>
  </si>
  <si>
    <t>725240812</t>
  </si>
  <si>
    <t>Demontáž sprchových mís bez výtokových armatur</t>
  </si>
  <si>
    <t>725330820</t>
  </si>
  <si>
    <t>Demontáž výlevky diturvitové</t>
  </si>
  <si>
    <t>725330912</t>
  </si>
  <si>
    <t>Zpětná montáž výlevky bez nádrže a armatur</t>
  </si>
  <si>
    <t>Odkaz na mn. položky pořadí 28 : 1,00000</t>
  </si>
  <si>
    <t>725800913</t>
  </si>
  <si>
    <t>Zpětná montáž ventilu stojánkového</t>
  </si>
  <si>
    <t>Odkaz na mn. položky pořadí 35 : 14,00000</t>
  </si>
  <si>
    <t>725800923</t>
  </si>
  <si>
    <t>Zpětná montáž baterie stojánkové</t>
  </si>
  <si>
    <t>Odkaz na mn. položky pořadí 37 : 6,00000</t>
  </si>
  <si>
    <t>725800931</t>
  </si>
  <si>
    <t>Zpětná montáž baterie vana/sprcha</t>
  </si>
  <si>
    <t>Odkaz na mn. položky pořadí 36 : 4,00000</t>
  </si>
  <si>
    <t>725800961</t>
  </si>
  <si>
    <t>Oprava prodloužení K 263 G 1/2</t>
  </si>
  <si>
    <t>725800992</t>
  </si>
  <si>
    <t>Zpětná montáž zápach.uzávěrky jednoduché</t>
  </si>
  <si>
    <t>Odkaz na mn. položky pořadí 38 : 10,00000</t>
  </si>
  <si>
    <t>725810812</t>
  </si>
  <si>
    <t>Demontáž ventilu výtokového stojánkového</t>
  </si>
  <si>
    <t>725820801</t>
  </si>
  <si>
    <t>Demontáž baterie nástěnné do G 3/4</t>
  </si>
  <si>
    <t>725820802</t>
  </si>
  <si>
    <t>Demontáž baterie stojánkové do 1otvoru</t>
  </si>
  <si>
    <t>725860811</t>
  </si>
  <si>
    <t>Demontáž uzávěrek zápachových jednoduchých</t>
  </si>
  <si>
    <t>998725201</t>
  </si>
  <si>
    <t>Přesun hmot pro zařizovací předměty, výšky do 6 m</t>
  </si>
  <si>
    <t>771101101</t>
  </si>
  <si>
    <t>Vysávání podlah prům.vysavačem pro pokládku dlažby</t>
  </si>
  <si>
    <t>Odkaz na mn. položky pořadí 44 : 130,39000</t>
  </si>
  <si>
    <t>771101210</t>
  </si>
  <si>
    <t>Penetrace podkladu pod dlažby penetrační nátěr Primer G</t>
  </si>
  <si>
    <t>771475014</t>
  </si>
  <si>
    <t>Obklad soklíků keram.rovných, tmel,výška 10 cm</t>
  </si>
  <si>
    <t>03 Šatna muži KD : (1,8*2+1,8*2)</t>
  </si>
  <si>
    <t>04 Šatna ženy KD : (2,6*2+3,3*2)</t>
  </si>
  <si>
    <t>07 Chodba KD : (4,4*2+1,4*2)</t>
  </si>
  <si>
    <t>12 Předsíň KD : (1,935*2+1,35*2)</t>
  </si>
  <si>
    <t>13 Registr KD : (5,57*2+4,7*2)</t>
  </si>
  <si>
    <t>16 Čekárna KD, KO za umyvadlem : (3,835*2+5,53*2)</t>
  </si>
  <si>
    <t>18 Sklad KD : (3,3*2+2,2*2)</t>
  </si>
  <si>
    <t>18a Předsíň KD : (2,4*2+2,2*2)</t>
  </si>
  <si>
    <t>19 Strojovna VZT KD : (4,35*2+2,2*2)</t>
  </si>
  <si>
    <t>19a Kompresorovna KD : (1,35*2+2,2*2)</t>
  </si>
  <si>
    <t>771479001</t>
  </si>
  <si>
    <t>Řezání dlaždic keramických pro soklíky</t>
  </si>
  <si>
    <t>Odkaz na mn. položky pořadí 42 : 141,63000</t>
  </si>
  <si>
    <t>771575109</t>
  </si>
  <si>
    <t>03 Šatna muži KD : 3,15</t>
  </si>
  <si>
    <t>04 Šatna ženy KD : 8,16</t>
  </si>
  <si>
    <t>07 Chodba KD : 5,79</t>
  </si>
  <si>
    <t>12 Předsíň KD : 2,52</t>
  </si>
  <si>
    <t>13 Registr KD : 26,23</t>
  </si>
  <si>
    <t>16 Čekárna KD, KO za umyvadlem : 20,9</t>
  </si>
  <si>
    <t>18 Sklad KD : 6,72</t>
  </si>
  <si>
    <t>18a Předsíň KD : 4,88</t>
  </si>
  <si>
    <t>19 Strojovna VZT KD : 9,16</t>
  </si>
  <si>
    <t>19a Kompresorovna KD : 2,63</t>
  </si>
  <si>
    <t>771577133</t>
  </si>
  <si>
    <t>Lišta nerezová přechodová, stejná výška dlaždic profil UIS, pro tloušťku dlaždic 10 mm</t>
  </si>
  <si>
    <t>01 WC muži KD, KO 2000 : 2</t>
  </si>
  <si>
    <t>02 WC ženyi KD, KO 2000 : 2</t>
  </si>
  <si>
    <t>03 Šatna muži KD : 1</t>
  </si>
  <si>
    <t>03a Sprcha mužii KD, KO 2000 : 1</t>
  </si>
  <si>
    <t>04a Sprcha ženyi KD, KO 2000 : 1</t>
  </si>
  <si>
    <t>04 Šatna ženy KD : 1</t>
  </si>
  <si>
    <t>07 Chodba KD : 1</t>
  </si>
  <si>
    <t>12 Předsíň KD : 2</t>
  </si>
  <si>
    <t>13 Registr KD : 1</t>
  </si>
  <si>
    <t>14 Úklidi KD, KO 2000 : 1</t>
  </si>
  <si>
    <t>17 Filtr KD, KO sprcha 2000 : 2</t>
  </si>
  <si>
    <t>18 Sklad KD : 1</t>
  </si>
  <si>
    <t>18a Předsíň KD : 1</t>
  </si>
  <si>
    <t>19 Strojovna VZT KD : 1</t>
  </si>
  <si>
    <t>19a Kompresorovna KD : 1</t>
  </si>
  <si>
    <t>20 Chodba KD : 5</t>
  </si>
  <si>
    <t>771578011</t>
  </si>
  <si>
    <t>vč. dodávky a montáže silikonu.</t>
  </si>
  <si>
    <t>01 WC muži KD, KO 2000 : (1*2+1,15*2+1,2*2+1,65*2)</t>
  </si>
  <si>
    <t>02 WC ženyi KD, KO 2000 : (1*2+1,15*2+1,2*2+1,65*2)</t>
  </si>
  <si>
    <t>14 Úklidi KD, KO 2000 : (1,935*2+1,4*2)</t>
  </si>
  <si>
    <t>771579791</t>
  </si>
  <si>
    <t>Příplatek za plochu podlah keram. do 5 m2 jednotl.</t>
  </si>
  <si>
    <t>771579793</t>
  </si>
  <si>
    <t>59764210</t>
  </si>
  <si>
    <t>Dlažba keramická hladká protiskl. 300x300x9 mm</t>
  </si>
  <si>
    <t>SPCM</t>
  </si>
  <si>
    <t>Specifikace</t>
  </si>
  <si>
    <t>POL3_</t>
  </si>
  <si>
    <t xml:space="preserve">  03 Šatna muži KD : 3,15</t>
  </si>
  <si>
    <t xml:space="preserve">  04 Šatna ženy KD : 8,16</t>
  </si>
  <si>
    <t xml:space="preserve">  07 Chodba KD : 5,79</t>
  </si>
  <si>
    <t xml:space="preserve">  12 Předsíň KD : 2,52</t>
  </si>
  <si>
    <t xml:space="preserve">  13 Registr KD : 26,23</t>
  </si>
  <si>
    <t xml:space="preserve">  16 Čekárna KD, KO za umyvadlem : 20,9</t>
  </si>
  <si>
    <t xml:space="preserve">  18 Sklad KD : 6,72</t>
  </si>
  <si>
    <t xml:space="preserve">  18a Předsíň KD : 4,88</t>
  </si>
  <si>
    <t xml:space="preserve">  19 Strojovna VZT KD : 9,16</t>
  </si>
  <si>
    <t xml:space="preserve">  19a Kompresorovna KD : 2,63</t>
  </si>
  <si>
    <t>keramická dlažba dodávka : 130,39*1,08</t>
  </si>
  <si>
    <t>keramická dlažba soklu : 141,63*0,1*1,08</t>
  </si>
  <si>
    <t>998771201</t>
  </si>
  <si>
    <t>Přesun hmot pro podlahy z dlaždic, výšky do 6 m</t>
  </si>
  <si>
    <t>776401800</t>
  </si>
  <si>
    <t>Demontáž soklíků nebo lišt, pryžových nebo z PVC</t>
  </si>
  <si>
    <t>776511820</t>
  </si>
  <si>
    <t>Odstranění PVC a koberců lepených s podložkou</t>
  </si>
  <si>
    <t>998776201</t>
  </si>
  <si>
    <t>Přesun hmot pro podlahy povlakové, výšky do 6 m</t>
  </si>
  <si>
    <t>777101101</t>
  </si>
  <si>
    <t>Příprava podkladu - vysávání podlah prům.vysavačem</t>
  </si>
  <si>
    <t>Odkaz na mn. položky pořadí 56 : 130,39000</t>
  </si>
  <si>
    <t>777553010</t>
  </si>
  <si>
    <t>777553210</t>
  </si>
  <si>
    <t>998777201</t>
  </si>
  <si>
    <t>Přesun hmot pro podlahy syntetické, výšky do 6 m</t>
  </si>
  <si>
    <t>781101111</t>
  </si>
  <si>
    <t>Vyrovnání podkladu maltou ze SMS tl. do 7 mm</t>
  </si>
  <si>
    <t>Odkaz na mn. položky pořadí 60 : 98,89000</t>
  </si>
  <si>
    <t>781101210</t>
  </si>
  <si>
    <t>Penetrace podkladu pod obklady penetrační nátěr Primer G</t>
  </si>
  <si>
    <t>POL1_7</t>
  </si>
  <si>
    <t>včetně dodávky materiálu.</t>
  </si>
  <si>
    <t>781415015</t>
  </si>
  <si>
    <t>Montáž obkladů stěn, porovin.,tmel, 20x20,30x15 cm</t>
  </si>
  <si>
    <t>781419706</t>
  </si>
  <si>
    <t>Příplatek za spárovací vodotěsnou hmotu - plošně</t>
  </si>
  <si>
    <t>Dodávka a montáž spárovací hmoty.</t>
  </si>
  <si>
    <t>781419711</t>
  </si>
  <si>
    <t>Příplatek k obkladu stěn za plochu do 10 m2 jedntl</t>
  </si>
  <si>
    <t>781497111</t>
  </si>
  <si>
    <t>Lišta plastová ukončovacích k obkladům   pro tloušťku obkladu 8 mm</t>
  </si>
  <si>
    <t>16 Čekárna KD, KO za umyvadlem : (1,5+0,6)</t>
  </si>
  <si>
    <t>781497121</t>
  </si>
  <si>
    <t>Lišta plastová rohová k obkladům   pro tloušťku obkladu 8 mm</t>
  </si>
  <si>
    <t>01 WC muži KD, KO 2000 : 2*2</t>
  </si>
  <si>
    <t>02 WC ženyi KD, KO 2000 : 2*2</t>
  </si>
  <si>
    <t>03a Sprcha mužii KD, KO 2000 : 2*2</t>
  </si>
  <si>
    <t>04a Sprcha ženyi KD, KO 2000 : 2*2</t>
  </si>
  <si>
    <t>14 Úklidi KD, KO 2000 : 2</t>
  </si>
  <si>
    <t>16 Čekárna KD, KO za umyvadlem : 1,5*2</t>
  </si>
  <si>
    <t>17 Filtr KD, KO sprcha 2000 : 2*4</t>
  </si>
  <si>
    <t>58583200.A</t>
  </si>
  <si>
    <t xml:space="preserve">Tmel šedý lepicí práškový </t>
  </si>
  <si>
    <t>kg</t>
  </si>
  <si>
    <t xml:space="preserve">  01 WC muži KD, KO 2000 : (1*2+1,15*2+1,2*2+1,65*2)*2-1,2*3</t>
  </si>
  <si>
    <t xml:space="preserve">  02 WC ženyi KD, KO 2000 : (1*2+1,15*2+1,2*2+1,65*2)*2-1,2*3</t>
  </si>
  <si>
    <t xml:space="preserve">  03a Sprcha mužii KD, KO 2000 : (0,9*2+0,9*2+1,15*4)*2-0,5*2*2-1,2</t>
  </si>
  <si>
    <t xml:space="preserve">  04a Sprcha ženyi KD, KO 2000 : (1,6*2+0,9*2+1,15*4)*2-0,5*2*2-1,2</t>
  </si>
  <si>
    <t xml:space="preserve">  14 Úklidi KD, KO 2000 : (1,935*2+1,4*2)*2-1,2</t>
  </si>
  <si>
    <t xml:space="preserve">  16 Čekárna KD, KO za umyvadlem : (1,5+0,6)*1,5</t>
  </si>
  <si>
    <t xml:space="preserve">  17 Filtr KD, KO sprcha 2000 : (1,95*2+1,05*2+3,2*2)*2-1,6*2</t>
  </si>
  <si>
    <t>dodávka lepící a stěrkovací tmel : 98,89*3*1,05</t>
  </si>
  <si>
    <t>597813651</t>
  </si>
  <si>
    <t>Obkládačka keramická, předběžná cena upřesní se dle výběru investora</t>
  </si>
  <si>
    <t>POL3_7</t>
  </si>
  <si>
    <t>dodávka keramický obklad : 98,89*1,08</t>
  </si>
  <si>
    <t>998781201</t>
  </si>
  <si>
    <t>Přesun hmot pro obklady keramické, výšky do 6 m</t>
  </si>
  <si>
    <t>210110041</t>
  </si>
  <si>
    <t>Spínač zapuštěný jednopólový, řazení 1</t>
  </si>
  <si>
    <t>210110042</t>
  </si>
  <si>
    <t>Spínač zapuštěný dvoupólový, řazení 2</t>
  </si>
  <si>
    <t>210110043</t>
  </si>
  <si>
    <t>Spínač zapuštěný seriový, řazení 5</t>
  </si>
  <si>
    <t>210110045</t>
  </si>
  <si>
    <t>Spínač zapuštěný střídavý, řazení 6</t>
  </si>
  <si>
    <t>210111011</t>
  </si>
  <si>
    <t>Zásuvka domovní zapuštěná - provedení 2P+PE</t>
  </si>
  <si>
    <t>210201517</t>
  </si>
  <si>
    <t>Svítidlo LED bytové stěnové</t>
  </si>
  <si>
    <t>zpětná montáž pouze v místě obkladů : 8</t>
  </si>
  <si>
    <t xml:space="preserve">909      </t>
  </si>
  <si>
    <t>Hzs-nezmeritelne stavebni prace demontáže</t>
  </si>
  <si>
    <t>h</t>
  </si>
  <si>
    <t>Prav.M</t>
  </si>
  <si>
    <t>HZS</t>
  </si>
  <si>
    <t>POL10_</t>
  </si>
  <si>
    <t>141      R00</t>
  </si>
  <si>
    <t>Přirážka za podružný materiál  M 21, M 22</t>
  </si>
  <si>
    <t>Procentní sazba z hodnoty nosného materiálu.</t>
  </si>
  <si>
    <t>979011111</t>
  </si>
  <si>
    <t>Svislá doprava suti a vybour. hmot za 2.NP a 1.PP</t>
  </si>
  <si>
    <t>Přesun suti</t>
  </si>
  <si>
    <t>POL8_</t>
  </si>
  <si>
    <t>979081111</t>
  </si>
  <si>
    <t>Odvoz suti a vybour. hmot na skládku do 1 km</t>
  </si>
  <si>
    <t>Včetně naložení na dopravní prostředek a složení na skládku, bez poplatku za skládku.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</si>
  <si>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</si>
  <si>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</si>
  <si>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</si>
  <si>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</si>
  <si>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</si>
  <si>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</si>
  <si>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</si>
  <si>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</si>
  <si>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</si>
  <si>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END</t>
  </si>
  <si>
    <t>Hydroizolační povlak - nátěr nebo stěrka, pružná hydroizolace tl. 2mm</t>
  </si>
  <si>
    <t xml:space="preserve">Těsnicí pás do spoje podlaha - stěna š. 100 mm </t>
  </si>
  <si>
    <t xml:space="preserve">Těsnicí pás do svislých koutů 100 mm </t>
  </si>
  <si>
    <t>Montáž podlah keram.,hladké, tmel, 30x30 cm (lepidlo), spár.hmota</t>
  </si>
  <si>
    <t xml:space="preserve">Spára podlaha - stěna, silikonem </t>
  </si>
  <si>
    <t xml:space="preserve">Příplatek za spárovací hmotu - plošně,keram.dlažba malta </t>
  </si>
  <si>
    <t xml:space="preserve">Penetrace savého podkladu disperzí </t>
  </si>
  <si>
    <t>Vyrovnání podlah, samonivel. hmota tl. 2mm</t>
  </si>
  <si>
    <t>Slezská nemocnice v Opavě, příspěvková organizace</t>
  </si>
  <si>
    <t>CZ47813750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</si>
</sst>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28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4" borderId="28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6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6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18" xfId="0" applyBorder="1" applyAlignment="1">
      <alignment vertical="center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21" fillId="0" borderId="18" xfId="0" applyNumberFormat="1" applyFont="1" applyBorder="1" applyAlignment="1">
      <alignment horizontal="left" vertical="top" wrapText="1"/>
    </xf>
    <xf numFmtId="0" fontId="21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18" xfId="0" applyBorder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0" t="s">
        <v>41</v>
      </c>
      <c r="B2" s="190"/>
      <c r="C2" s="190"/>
      <c r="D2" s="190"/>
      <c r="E2" s="190"/>
      <c r="F2" s="190"/>
      <c r="G2" s="19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5"/>
  <sheetViews>
    <sheetView showGridLines="0" tabSelected="1" topLeftCell="B1" zoomScaleNormal="100" zoomScaleSheetLayoutView="75" workbookViewId="0">
      <selection activeCell="I6" sqref="I6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3" t="s">
        <v>4</v>
      </c>
      <c r="C1" s="224"/>
      <c r="D1" s="224"/>
      <c r="E1" s="224"/>
      <c r="F1" s="224"/>
      <c r="G1" s="224"/>
      <c r="H1" s="224"/>
      <c r="I1" s="224"/>
      <c r="J1" s="225"/>
    </row>
    <row r="2" spans="1:15" ht="36" customHeight="1" x14ac:dyDescent="0.2">
      <c r="A2" s="2"/>
      <c r="B2" s="77" t="s">
        <v>24</v>
      </c>
      <c r="C2" s="78"/>
      <c r="D2" s="79"/>
      <c r="E2" s="229" t="s">
        <v>50</v>
      </c>
      <c r="F2" s="230"/>
      <c r="G2" s="230"/>
      <c r="H2" s="230"/>
      <c r="I2" s="230"/>
      <c r="J2" s="231"/>
      <c r="O2" s="1"/>
    </row>
    <row r="3" spans="1:15" ht="27" customHeight="1" x14ac:dyDescent="0.2">
      <c r="A3" s="2"/>
      <c r="B3" s="80" t="s">
        <v>47</v>
      </c>
      <c r="C3" s="78"/>
      <c r="D3" s="81"/>
      <c r="E3" s="232" t="s">
        <v>46</v>
      </c>
      <c r="F3" s="233"/>
      <c r="G3" s="233"/>
      <c r="H3" s="233"/>
      <c r="I3" s="233"/>
      <c r="J3" s="234"/>
    </row>
    <row r="4" spans="1:15" ht="23.25" customHeight="1" x14ac:dyDescent="0.2">
      <c r="A4" s="76">
        <v>677</v>
      </c>
      <c r="B4" s="82" t="s">
        <v>48</v>
      </c>
      <c r="C4" s="83"/>
      <c r="D4" s="84"/>
      <c r="E4" s="214" t="s">
        <v>44</v>
      </c>
      <c r="F4" s="215"/>
      <c r="G4" s="215"/>
      <c r="H4" s="215"/>
      <c r="I4" s="215"/>
      <c r="J4" s="216"/>
    </row>
    <row r="5" spans="1:15" ht="24" customHeight="1" x14ac:dyDescent="0.2">
      <c r="A5" s="2"/>
      <c r="B5" s="31" t="s">
        <v>23</v>
      </c>
      <c r="C5" s="253" t="s">
        <v>459</v>
      </c>
      <c r="D5" s="253"/>
      <c r="E5" s="253"/>
      <c r="F5" s="189"/>
      <c r="G5" s="189"/>
      <c r="H5" s="18" t="s">
        <v>42</v>
      </c>
      <c r="I5" s="22">
        <v>47813750</v>
      </c>
      <c r="J5" s="8"/>
    </row>
    <row r="6" spans="1:15" ht="15.75" customHeight="1" x14ac:dyDescent="0.2">
      <c r="A6" s="2"/>
      <c r="B6" s="28"/>
      <c r="C6" s="55"/>
      <c r="D6" s="219"/>
      <c r="E6" s="220"/>
      <c r="F6" s="220"/>
      <c r="G6" s="220"/>
      <c r="H6" s="18" t="s">
        <v>36</v>
      </c>
      <c r="I6" s="22" t="s">
        <v>460</v>
      </c>
      <c r="J6" s="8"/>
    </row>
    <row r="7" spans="1:15" ht="15.75" customHeight="1" x14ac:dyDescent="0.2">
      <c r="A7" s="2"/>
      <c r="B7" s="29"/>
      <c r="C7" s="56"/>
      <c r="D7" s="53"/>
      <c r="E7" s="221"/>
      <c r="F7" s="222"/>
      <c r="G7" s="222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6"/>
      <c r="E11" s="236"/>
      <c r="F11" s="236"/>
      <c r="G11" s="236"/>
      <c r="H11" s="18" t="s">
        <v>42</v>
      </c>
      <c r="I11" s="22"/>
      <c r="J11" s="8"/>
    </row>
    <row r="12" spans="1:15" ht="15.75" customHeight="1" x14ac:dyDescent="0.2">
      <c r="A12" s="2"/>
      <c r="B12" s="28"/>
      <c r="C12" s="55"/>
      <c r="D12" s="213"/>
      <c r="E12" s="213"/>
      <c r="F12" s="213"/>
      <c r="G12" s="213"/>
      <c r="H12" s="18" t="s">
        <v>36</v>
      </c>
      <c r="I12" s="22"/>
      <c r="J12" s="8"/>
    </row>
    <row r="13" spans="1:15" ht="15.75" customHeight="1" x14ac:dyDescent="0.2">
      <c r="A13" s="2"/>
      <c r="B13" s="29"/>
      <c r="C13" s="56"/>
      <c r="D13" s="53"/>
      <c r="E13" s="217"/>
      <c r="F13" s="218"/>
      <c r="G13" s="218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5"/>
      <c r="F15" s="235"/>
      <c r="G15" s="237"/>
      <c r="H15" s="237"/>
      <c r="I15" s="237" t="s">
        <v>31</v>
      </c>
      <c r="J15" s="238"/>
    </row>
    <row r="16" spans="1:15" ht="23.25" customHeight="1" x14ac:dyDescent="0.2">
      <c r="A16" s="141" t="s">
        <v>26</v>
      </c>
      <c r="B16" s="38" t="s">
        <v>26</v>
      </c>
      <c r="C16" s="62"/>
      <c r="D16" s="63"/>
      <c r="E16" s="202"/>
      <c r="F16" s="203"/>
      <c r="G16" s="202"/>
      <c r="H16" s="203"/>
      <c r="I16" s="202">
        <v>0</v>
      </c>
      <c r="J16" s="204"/>
    </row>
    <row r="17" spans="1:10" ht="23.25" customHeight="1" x14ac:dyDescent="0.2">
      <c r="A17" s="141" t="s">
        <v>27</v>
      </c>
      <c r="B17" s="38" t="s">
        <v>27</v>
      </c>
      <c r="C17" s="62"/>
      <c r="D17" s="63"/>
      <c r="E17" s="202"/>
      <c r="F17" s="203"/>
      <c r="G17" s="202"/>
      <c r="H17" s="203"/>
      <c r="I17" s="202">
        <v>0</v>
      </c>
      <c r="J17" s="204"/>
    </row>
    <row r="18" spans="1:10" ht="23.25" customHeight="1" x14ac:dyDescent="0.2">
      <c r="A18" s="141" t="s">
        <v>28</v>
      </c>
      <c r="B18" s="38" t="s">
        <v>28</v>
      </c>
      <c r="C18" s="62"/>
      <c r="D18" s="63"/>
      <c r="E18" s="202"/>
      <c r="F18" s="203"/>
      <c r="G18" s="202"/>
      <c r="H18" s="203"/>
      <c r="I18" s="202">
        <v>0</v>
      </c>
      <c r="J18" s="204"/>
    </row>
    <row r="19" spans="1:10" ht="23.25" customHeight="1" x14ac:dyDescent="0.2">
      <c r="A19" s="141" t="s">
        <v>83</v>
      </c>
      <c r="B19" s="38" t="s">
        <v>29</v>
      </c>
      <c r="C19" s="62"/>
      <c r="D19" s="63"/>
      <c r="E19" s="202"/>
      <c r="F19" s="203"/>
      <c r="G19" s="202"/>
      <c r="H19" s="203"/>
      <c r="I19" s="202">
        <v>0</v>
      </c>
      <c r="J19" s="204"/>
    </row>
    <row r="20" spans="1:10" ht="23.25" customHeight="1" x14ac:dyDescent="0.2">
      <c r="A20" s="141" t="s">
        <v>84</v>
      </c>
      <c r="B20" s="38" t="s">
        <v>30</v>
      </c>
      <c r="C20" s="62"/>
      <c r="D20" s="63"/>
      <c r="E20" s="202"/>
      <c r="F20" s="203"/>
      <c r="G20" s="202"/>
      <c r="H20" s="203"/>
      <c r="I20" s="202">
        <v>0</v>
      </c>
      <c r="J20" s="204"/>
    </row>
    <row r="21" spans="1:10" ht="23.25" customHeight="1" x14ac:dyDescent="0.2">
      <c r="A21" s="2"/>
      <c r="B21" s="48" t="s">
        <v>31</v>
      </c>
      <c r="C21" s="64"/>
      <c r="D21" s="65"/>
      <c r="E21" s="205"/>
      <c r="F21" s="239"/>
      <c r="G21" s="205"/>
      <c r="H21" s="239"/>
      <c r="I21" s="205">
        <f>SUM(I16:J20)</f>
        <v>0</v>
      </c>
      <c r="J21" s="206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200">
        <v>0</v>
      </c>
      <c r="H23" s="201"/>
      <c r="I23" s="2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198">
        <v>0</v>
      </c>
      <c r="H24" s="199"/>
      <c r="I24" s="199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200">
        <v>0</v>
      </c>
      <c r="H25" s="201"/>
      <c r="I25" s="201"/>
      <c r="J25" s="40" t="str">
        <f t="shared" si="0"/>
        <v>CZK</v>
      </c>
    </row>
    <row r="26" spans="1:10" ht="23.25" hidden="1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26">
        <v>119721.84</v>
      </c>
      <c r="H26" s="227"/>
      <c r="I26" s="227"/>
      <c r="J26" s="37" t="str">
        <f t="shared" si="0"/>
        <v>CZK</v>
      </c>
    </row>
    <row r="27" spans="1:10" ht="23.25" customHeight="1" thickBot="1" x14ac:dyDescent="0.25">
      <c r="A27" s="2"/>
      <c r="B27" s="31" t="s">
        <v>5</v>
      </c>
      <c r="C27" s="70"/>
      <c r="D27" s="71"/>
      <c r="E27" s="70"/>
      <c r="F27" s="16"/>
      <c r="G27" s="228">
        <v>0</v>
      </c>
      <c r="H27" s="228"/>
      <c r="I27" s="228"/>
      <c r="J27" s="41" t="str">
        <f t="shared" si="0"/>
        <v>CZK</v>
      </c>
    </row>
    <row r="28" spans="1:10" ht="27.75" customHeight="1" thickBot="1" x14ac:dyDescent="0.25">
      <c r="A28" s="2"/>
      <c r="B28" s="115" t="s">
        <v>25</v>
      </c>
      <c r="C28" s="116"/>
      <c r="D28" s="116"/>
      <c r="E28" s="117"/>
      <c r="F28" s="118"/>
      <c r="G28" s="207">
        <v>0</v>
      </c>
      <c r="H28" s="208"/>
      <c r="I28" s="208"/>
      <c r="J28" s="119" t="str">
        <f t="shared" si="0"/>
        <v>CZK</v>
      </c>
    </row>
    <row r="29" spans="1:10" ht="27.75" hidden="1" customHeight="1" thickBot="1" x14ac:dyDescent="0.25">
      <c r="A29" s="2"/>
      <c r="B29" s="115" t="s">
        <v>37</v>
      </c>
      <c r="C29" s="120"/>
      <c r="D29" s="120"/>
      <c r="E29" s="120"/>
      <c r="F29" s="121"/>
      <c r="G29" s="207">
        <v>689825.85</v>
      </c>
      <c r="H29" s="207"/>
      <c r="I29" s="207"/>
      <c r="J29" s="122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9"/>
      <c r="E34" s="210"/>
      <c r="G34" s="211"/>
      <c r="H34" s="212"/>
      <c r="I34" s="212"/>
      <c r="J34" s="25"/>
    </row>
    <row r="35" spans="1:10" ht="12.75" customHeight="1" x14ac:dyDescent="0.2">
      <c r="A35" s="2"/>
      <c r="B35" s="2"/>
      <c r="D35" s="197" t="s">
        <v>2</v>
      </c>
      <c r="E35" s="1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hidden="1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6" t="s">
        <v>1</v>
      </c>
      <c r="J38" s="97" t="s">
        <v>0</v>
      </c>
    </row>
    <row r="39" spans="1:10" ht="25.5" hidden="1" customHeight="1" x14ac:dyDescent="0.2">
      <c r="A39" s="87">
        <v>1</v>
      </c>
      <c r="B39" s="98" t="s">
        <v>51</v>
      </c>
      <c r="C39" s="193"/>
      <c r="D39" s="193"/>
      <c r="E39" s="193"/>
      <c r="F39" s="99">
        <v>0</v>
      </c>
      <c r="G39" s="100">
        <v>570104.01</v>
      </c>
      <c r="H39" s="101"/>
      <c r="I39" s="102">
        <v>570104.01</v>
      </c>
      <c r="J39" s="103">
        <f>IF(CenaCelkemVypocet=0,"",I39/CenaCelkemVypocet*100)</f>
        <v>100</v>
      </c>
    </row>
    <row r="40" spans="1:10" ht="25.5" hidden="1" customHeight="1" x14ac:dyDescent="0.2">
      <c r="A40" s="87">
        <v>2</v>
      </c>
      <c r="B40" s="104" t="s">
        <v>45</v>
      </c>
      <c r="C40" s="194" t="s">
        <v>46</v>
      </c>
      <c r="D40" s="194"/>
      <c r="E40" s="194"/>
      <c r="F40" s="105">
        <v>0</v>
      </c>
      <c r="G40" s="106">
        <v>570104.01</v>
      </c>
      <c r="H40" s="106"/>
      <c r="I40" s="107">
        <v>570104.01</v>
      </c>
      <c r="J40" s="108">
        <f>IF(CenaCelkemVypocet=0,"",I40/CenaCelkemVypocet*100)</f>
        <v>100</v>
      </c>
    </row>
    <row r="41" spans="1:10" ht="25.5" hidden="1" customHeight="1" x14ac:dyDescent="0.2">
      <c r="A41" s="87">
        <v>3</v>
      </c>
      <c r="B41" s="109" t="s">
        <v>43</v>
      </c>
      <c r="C41" s="193" t="s">
        <v>44</v>
      </c>
      <c r="D41" s="193"/>
      <c r="E41" s="193"/>
      <c r="F41" s="110">
        <v>0</v>
      </c>
      <c r="G41" s="101">
        <v>570104.01</v>
      </c>
      <c r="H41" s="101"/>
      <c r="I41" s="102">
        <v>570104.01</v>
      </c>
      <c r="J41" s="103">
        <f>IF(CenaCelkemVypocet=0,"",I41/CenaCelkemVypocet*100)</f>
        <v>100</v>
      </c>
    </row>
    <row r="42" spans="1:10" ht="25.5" hidden="1" customHeight="1" x14ac:dyDescent="0.2">
      <c r="A42" s="87"/>
      <c r="B42" s="195" t="s">
        <v>52</v>
      </c>
      <c r="C42" s="196"/>
      <c r="D42" s="196"/>
      <c r="E42" s="196"/>
      <c r="F42" s="111">
        <f>SUMIF(A39:A41,"=1",F39:F41)</f>
        <v>0</v>
      </c>
      <c r="G42" s="112">
        <f>SUMIF(A39:A41,"=1",G39:G41)</f>
        <v>570104.01</v>
      </c>
      <c r="H42" s="112">
        <f>SUMIF(A39:A41,"=1",H39:H41)</f>
        <v>0</v>
      </c>
      <c r="I42" s="113">
        <f>SUMIF(A39:A41,"=1",I39:I41)</f>
        <v>570104.01</v>
      </c>
      <c r="J42" s="114">
        <f>SUMIF(A39:A41,"=1",J39:J41)</f>
        <v>100</v>
      </c>
    </row>
    <row r="46" spans="1:10" ht="15.75" x14ac:dyDescent="0.25">
      <c r="B46" s="123" t="s">
        <v>54</v>
      </c>
    </row>
    <row r="48" spans="1:10" ht="25.5" customHeight="1" x14ac:dyDescent="0.2">
      <c r="A48" s="125"/>
      <c r="B48" s="128" t="s">
        <v>18</v>
      </c>
      <c r="C48" s="128" t="s">
        <v>6</v>
      </c>
      <c r="D48" s="129"/>
      <c r="E48" s="129"/>
      <c r="F48" s="130" t="s">
        <v>55</v>
      </c>
      <c r="G48" s="130"/>
      <c r="H48" s="130"/>
      <c r="I48" s="130" t="s">
        <v>31</v>
      </c>
      <c r="J48" s="130" t="s">
        <v>0</v>
      </c>
    </row>
    <row r="49" spans="1:10" ht="36.75" customHeight="1" x14ac:dyDescent="0.2">
      <c r="A49" s="126"/>
      <c r="B49" s="131" t="s">
        <v>56</v>
      </c>
      <c r="C49" s="191" t="s">
        <v>57</v>
      </c>
      <c r="D49" s="192"/>
      <c r="E49" s="192"/>
      <c r="F49" s="139" t="s">
        <v>26</v>
      </c>
      <c r="G49" s="132"/>
      <c r="H49" s="132"/>
      <c r="I49" s="132">
        <v>0</v>
      </c>
      <c r="J49" s="137" t="str">
        <f>IF(I62=0,"",I49/I62*100)</f>
        <v/>
      </c>
    </row>
    <row r="50" spans="1:10" ht="36.75" customHeight="1" x14ac:dyDescent="0.2">
      <c r="A50" s="126"/>
      <c r="B50" s="131" t="s">
        <v>58</v>
      </c>
      <c r="C50" s="191" t="s">
        <v>59</v>
      </c>
      <c r="D50" s="192"/>
      <c r="E50" s="192"/>
      <c r="F50" s="139" t="s">
        <v>26</v>
      </c>
      <c r="G50" s="132"/>
      <c r="H50" s="132"/>
      <c r="I50" s="132">
        <v>0</v>
      </c>
      <c r="J50" s="137" t="str">
        <f>IF(I62=0,"",I50/I62*100)</f>
        <v/>
      </c>
    </row>
    <row r="51" spans="1:10" ht="36.75" customHeight="1" x14ac:dyDescent="0.2">
      <c r="A51" s="126"/>
      <c r="B51" s="131" t="s">
        <v>60</v>
      </c>
      <c r="C51" s="191" t="s">
        <v>61</v>
      </c>
      <c r="D51" s="192"/>
      <c r="E51" s="192"/>
      <c r="F51" s="139" t="s">
        <v>26</v>
      </c>
      <c r="G51" s="132"/>
      <c r="H51" s="132"/>
      <c r="I51" s="132">
        <v>0</v>
      </c>
      <c r="J51" s="137" t="str">
        <f>IF(I62=0,"",I51/I62*100)</f>
        <v/>
      </c>
    </row>
    <row r="52" spans="1:10" ht="36.75" customHeight="1" x14ac:dyDescent="0.2">
      <c r="A52" s="126"/>
      <c r="B52" s="131" t="s">
        <v>62</v>
      </c>
      <c r="C52" s="191" t="s">
        <v>63</v>
      </c>
      <c r="D52" s="192"/>
      <c r="E52" s="192"/>
      <c r="F52" s="139" t="s">
        <v>26</v>
      </c>
      <c r="G52" s="132"/>
      <c r="H52" s="132"/>
      <c r="I52" s="132">
        <v>0</v>
      </c>
      <c r="J52" s="137" t="str">
        <f>IF(I62=0,"",I52/I62*100)</f>
        <v/>
      </c>
    </row>
    <row r="53" spans="1:10" ht="36.75" customHeight="1" x14ac:dyDescent="0.2">
      <c r="A53" s="126"/>
      <c r="B53" s="131" t="s">
        <v>64</v>
      </c>
      <c r="C53" s="191" t="s">
        <v>65</v>
      </c>
      <c r="D53" s="192"/>
      <c r="E53" s="192"/>
      <c r="F53" s="139" t="s">
        <v>27</v>
      </c>
      <c r="G53" s="132"/>
      <c r="H53" s="132"/>
      <c r="I53" s="132">
        <v>0</v>
      </c>
      <c r="J53" s="137" t="str">
        <f>IF(I62=0,"",I53/I62*100)</f>
        <v/>
      </c>
    </row>
    <row r="54" spans="1:10" ht="36.75" customHeight="1" x14ac:dyDescent="0.2">
      <c r="A54" s="126"/>
      <c r="B54" s="131" t="s">
        <v>66</v>
      </c>
      <c r="C54" s="191" t="s">
        <v>67</v>
      </c>
      <c r="D54" s="192"/>
      <c r="E54" s="192"/>
      <c r="F54" s="139" t="s">
        <v>27</v>
      </c>
      <c r="G54" s="132"/>
      <c r="H54" s="132"/>
      <c r="I54" s="132">
        <v>0</v>
      </c>
      <c r="J54" s="137" t="str">
        <f>IF(I62=0,"",I54/I62*100)</f>
        <v/>
      </c>
    </row>
    <row r="55" spans="1:10" ht="36.75" customHeight="1" x14ac:dyDescent="0.2">
      <c r="A55" s="126"/>
      <c r="B55" s="131" t="s">
        <v>68</v>
      </c>
      <c r="C55" s="191" t="s">
        <v>69</v>
      </c>
      <c r="D55" s="192"/>
      <c r="E55" s="192"/>
      <c r="F55" s="139" t="s">
        <v>27</v>
      </c>
      <c r="G55" s="132"/>
      <c r="H55" s="132"/>
      <c r="I55" s="132">
        <v>0</v>
      </c>
      <c r="J55" s="137" t="str">
        <f>IF(I62=0,"",I55/I62*100)</f>
        <v/>
      </c>
    </row>
    <row r="56" spans="1:10" ht="36.75" customHeight="1" x14ac:dyDescent="0.2">
      <c r="A56" s="126"/>
      <c r="B56" s="131" t="s">
        <v>70</v>
      </c>
      <c r="C56" s="191" t="s">
        <v>71</v>
      </c>
      <c r="D56" s="192"/>
      <c r="E56" s="192"/>
      <c r="F56" s="139" t="s">
        <v>27</v>
      </c>
      <c r="G56" s="132"/>
      <c r="H56" s="132"/>
      <c r="I56" s="132">
        <v>0</v>
      </c>
      <c r="J56" s="137" t="str">
        <f>IF(I62=0,"",I56/I62*100)</f>
        <v/>
      </c>
    </row>
    <row r="57" spans="1:10" ht="36.75" customHeight="1" x14ac:dyDescent="0.2">
      <c r="A57" s="126"/>
      <c r="B57" s="131" t="s">
        <v>72</v>
      </c>
      <c r="C57" s="191" t="s">
        <v>73</v>
      </c>
      <c r="D57" s="192"/>
      <c r="E57" s="192"/>
      <c r="F57" s="139" t="s">
        <v>27</v>
      </c>
      <c r="G57" s="132"/>
      <c r="H57" s="132"/>
      <c r="I57" s="132">
        <v>0</v>
      </c>
      <c r="J57" s="137" t="str">
        <f>IF(I62=0,"",I57/I62*100)</f>
        <v/>
      </c>
    </row>
    <row r="58" spans="1:10" ht="36.75" customHeight="1" x14ac:dyDescent="0.2">
      <c r="A58" s="126"/>
      <c r="B58" s="131" t="s">
        <v>74</v>
      </c>
      <c r="C58" s="191" t="s">
        <v>75</v>
      </c>
      <c r="D58" s="192"/>
      <c r="E58" s="192"/>
      <c r="F58" s="139" t="s">
        <v>27</v>
      </c>
      <c r="G58" s="132"/>
      <c r="H58" s="132"/>
      <c r="I58" s="132">
        <v>0</v>
      </c>
      <c r="J58" s="137" t="str">
        <f>IF(I62=0,"",I58/I62*100)</f>
        <v/>
      </c>
    </row>
    <row r="59" spans="1:10" ht="36.75" customHeight="1" x14ac:dyDescent="0.2">
      <c r="A59" s="126"/>
      <c r="B59" s="131" t="s">
        <v>76</v>
      </c>
      <c r="C59" s="191" t="s">
        <v>77</v>
      </c>
      <c r="D59" s="192"/>
      <c r="E59" s="192"/>
      <c r="F59" s="139" t="s">
        <v>27</v>
      </c>
      <c r="G59" s="132"/>
      <c r="H59" s="132"/>
      <c r="I59" s="132">
        <v>0</v>
      </c>
      <c r="J59" s="137" t="str">
        <f>IF(I62=0,"",I59/I62*100)</f>
        <v/>
      </c>
    </row>
    <row r="60" spans="1:10" ht="36.75" customHeight="1" x14ac:dyDescent="0.2">
      <c r="A60" s="126"/>
      <c r="B60" s="131" t="s">
        <v>78</v>
      </c>
      <c r="C60" s="191" t="s">
        <v>79</v>
      </c>
      <c r="D60" s="192"/>
      <c r="E60" s="192"/>
      <c r="F60" s="139" t="s">
        <v>28</v>
      </c>
      <c r="G60" s="132"/>
      <c r="H60" s="132"/>
      <c r="I60" s="132">
        <v>0</v>
      </c>
      <c r="J60" s="137" t="str">
        <f>IF(I62=0,"",I60/I62*100)</f>
        <v/>
      </c>
    </row>
    <row r="61" spans="1:10" ht="36.75" customHeight="1" x14ac:dyDescent="0.2">
      <c r="A61" s="126"/>
      <c r="B61" s="131" t="s">
        <v>80</v>
      </c>
      <c r="C61" s="191" t="s">
        <v>81</v>
      </c>
      <c r="D61" s="192"/>
      <c r="E61" s="192"/>
      <c r="F61" s="139" t="s">
        <v>82</v>
      </c>
      <c r="G61" s="132"/>
      <c r="H61" s="132"/>
      <c r="I61" s="132">
        <v>0</v>
      </c>
      <c r="J61" s="137" t="str">
        <f>IF(I62=0,"",I61/I62*100)</f>
        <v/>
      </c>
    </row>
    <row r="62" spans="1:10" ht="25.5" customHeight="1" x14ac:dyDescent="0.2">
      <c r="A62" s="127"/>
      <c r="B62" s="133" t="s">
        <v>1</v>
      </c>
      <c r="C62" s="134"/>
      <c r="D62" s="135"/>
      <c r="E62" s="135"/>
      <c r="F62" s="140"/>
      <c r="G62" s="136"/>
      <c r="H62" s="136"/>
      <c r="I62" s="136">
        <f>SUM(I49:I61)</f>
        <v>0</v>
      </c>
      <c r="J62" s="138">
        <f>SUM(J49:J61)</f>
        <v>0</v>
      </c>
    </row>
    <row r="63" spans="1:10" x14ac:dyDescent="0.2">
      <c r="F63" s="85"/>
      <c r="G63" s="85"/>
      <c r="H63" s="85"/>
      <c r="I63" s="85"/>
      <c r="J63" s="86"/>
    </row>
    <row r="64" spans="1:10" x14ac:dyDescent="0.2">
      <c r="F64" s="85"/>
      <c r="G64" s="85"/>
      <c r="H64" s="85"/>
      <c r="I64" s="85"/>
      <c r="J64" s="86"/>
    </row>
    <row r="65" spans="6:10" x14ac:dyDescent="0.2">
      <c r="F65" s="85"/>
      <c r="G65" s="85"/>
      <c r="H65" s="85"/>
      <c r="I65" s="85"/>
      <c r="J65" s="8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6:G6"/>
    <mergeCell ref="E7:G7"/>
    <mergeCell ref="C5:E5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60:E60"/>
    <mergeCell ref="C61:E61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0" t="s">
        <v>7</v>
      </c>
      <c r="B1" s="240"/>
      <c r="C1" s="241"/>
      <c r="D1" s="240"/>
      <c r="E1" s="240"/>
      <c r="F1" s="240"/>
      <c r="G1" s="240"/>
    </row>
    <row r="2" spans="1:7" ht="24.95" customHeight="1" x14ac:dyDescent="0.2">
      <c r="A2" s="50" t="s">
        <v>8</v>
      </c>
      <c r="B2" s="49"/>
      <c r="C2" s="242"/>
      <c r="D2" s="242"/>
      <c r="E2" s="242"/>
      <c r="F2" s="242"/>
      <c r="G2" s="243"/>
    </row>
    <row r="3" spans="1:7" ht="24.95" customHeight="1" x14ac:dyDescent="0.2">
      <c r="A3" s="50" t="s">
        <v>9</v>
      </c>
      <c r="B3" s="49"/>
      <c r="C3" s="242"/>
      <c r="D3" s="242"/>
      <c r="E3" s="242"/>
      <c r="F3" s="242"/>
      <c r="G3" s="243"/>
    </row>
    <row r="4" spans="1:7" ht="24.95" customHeight="1" x14ac:dyDescent="0.2">
      <c r="A4" s="50" t="s">
        <v>10</v>
      </c>
      <c r="B4" s="49"/>
      <c r="C4" s="242"/>
      <c r="D4" s="242"/>
      <c r="E4" s="242"/>
      <c r="F4" s="242"/>
      <c r="G4" s="243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C352" sqref="C352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38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6" t="s">
        <v>7</v>
      </c>
      <c r="B1" s="246"/>
      <c r="C1" s="246"/>
      <c r="D1" s="246"/>
      <c r="E1" s="246"/>
      <c r="F1" s="246"/>
      <c r="G1" s="246"/>
      <c r="AG1" t="s">
        <v>85</v>
      </c>
    </row>
    <row r="2" spans="1:60" ht="24.95" customHeight="1" x14ac:dyDescent="0.2">
      <c r="A2" s="142" t="s">
        <v>8</v>
      </c>
      <c r="B2" s="49" t="s">
        <v>49</v>
      </c>
      <c r="C2" s="247" t="s">
        <v>50</v>
      </c>
      <c r="D2" s="248"/>
      <c r="E2" s="248"/>
      <c r="F2" s="248"/>
      <c r="G2" s="249"/>
      <c r="AG2" t="s">
        <v>86</v>
      </c>
    </row>
    <row r="3" spans="1:60" ht="24.95" customHeight="1" x14ac:dyDescent="0.2">
      <c r="A3" s="142" t="s">
        <v>9</v>
      </c>
      <c r="B3" s="49" t="s">
        <v>45</v>
      </c>
      <c r="C3" s="247" t="s">
        <v>46</v>
      </c>
      <c r="D3" s="248"/>
      <c r="E3" s="248"/>
      <c r="F3" s="248"/>
      <c r="G3" s="249"/>
      <c r="AC3" s="124" t="s">
        <v>86</v>
      </c>
      <c r="AG3" t="s">
        <v>87</v>
      </c>
    </row>
    <row r="4" spans="1:60" ht="24.95" customHeight="1" x14ac:dyDescent="0.2">
      <c r="A4" s="143" t="s">
        <v>10</v>
      </c>
      <c r="B4" s="144" t="s">
        <v>43</v>
      </c>
      <c r="C4" s="250" t="s">
        <v>44</v>
      </c>
      <c r="D4" s="251"/>
      <c r="E4" s="251"/>
      <c r="F4" s="251"/>
      <c r="G4" s="252"/>
      <c r="AG4" t="s">
        <v>88</v>
      </c>
    </row>
    <row r="5" spans="1:60" x14ac:dyDescent="0.2">
      <c r="D5" s="10"/>
    </row>
    <row r="6" spans="1:60" ht="38.25" x14ac:dyDescent="0.2">
      <c r="A6" s="146" t="s">
        <v>89</v>
      </c>
      <c r="B6" s="148" t="s">
        <v>90</v>
      </c>
      <c r="C6" s="148" t="s">
        <v>91</v>
      </c>
      <c r="D6" s="147" t="s">
        <v>92</v>
      </c>
      <c r="E6" s="146" t="s">
        <v>93</v>
      </c>
      <c r="F6" s="145" t="s">
        <v>94</v>
      </c>
      <c r="G6" s="146" t="s">
        <v>31</v>
      </c>
      <c r="H6" s="149" t="s">
        <v>32</v>
      </c>
      <c r="I6" s="149" t="s">
        <v>95</v>
      </c>
      <c r="J6" s="149" t="s">
        <v>33</v>
      </c>
      <c r="K6" s="149" t="s">
        <v>96</v>
      </c>
      <c r="L6" s="149" t="s">
        <v>97</v>
      </c>
      <c r="M6" s="149" t="s">
        <v>98</v>
      </c>
      <c r="N6" s="149" t="s">
        <v>99</v>
      </c>
      <c r="O6" s="149" t="s">
        <v>100</v>
      </c>
      <c r="P6" s="149" t="s">
        <v>101</v>
      </c>
      <c r="Q6" s="149" t="s">
        <v>102</v>
      </c>
      <c r="R6" s="149" t="s">
        <v>103</v>
      </c>
      <c r="S6" s="149" t="s">
        <v>104</v>
      </c>
      <c r="T6" s="149" t="s">
        <v>105</v>
      </c>
      <c r="U6" s="149" t="s">
        <v>106</v>
      </c>
      <c r="V6" s="149" t="s">
        <v>107</v>
      </c>
      <c r="W6" s="149" t="s">
        <v>108</v>
      </c>
      <c r="X6" s="149" t="s">
        <v>109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">
      <c r="A8" s="162" t="s">
        <v>110</v>
      </c>
      <c r="B8" s="163" t="s">
        <v>56</v>
      </c>
      <c r="C8" s="180" t="s">
        <v>57</v>
      </c>
      <c r="D8" s="164"/>
      <c r="E8" s="165"/>
      <c r="F8" s="166"/>
      <c r="G8" s="166">
        <f>SUMIF(AG9:AG80,"&lt;&gt;NOR",G9:G80)</f>
        <v>0</v>
      </c>
      <c r="H8" s="166"/>
      <c r="I8" s="166">
        <f>SUM(I9:I80)</f>
        <v>11759.71</v>
      </c>
      <c r="J8" s="166"/>
      <c r="K8" s="166">
        <f>SUM(K9:K80)</f>
        <v>94651.88</v>
      </c>
      <c r="L8" s="166"/>
      <c r="M8" s="166">
        <f>SUM(M9:M80)</f>
        <v>0</v>
      </c>
      <c r="N8" s="166"/>
      <c r="O8" s="166">
        <f>SUM(O9:O80)</f>
        <v>11.48</v>
      </c>
      <c r="P8" s="166"/>
      <c r="Q8" s="166">
        <f>SUM(Q9:Q80)</f>
        <v>0</v>
      </c>
      <c r="R8" s="166"/>
      <c r="S8" s="166"/>
      <c r="T8" s="166"/>
      <c r="U8" s="166"/>
      <c r="V8" s="166">
        <f>SUM(V9:V80)</f>
        <v>238.55</v>
      </c>
      <c r="W8" s="166"/>
      <c r="X8" s="167"/>
      <c r="AG8" t="s">
        <v>111</v>
      </c>
    </row>
    <row r="9" spans="1:60" ht="22.5" outlineLevel="1" x14ac:dyDescent="0.2">
      <c r="A9" s="168">
        <v>1</v>
      </c>
      <c r="B9" s="169" t="s">
        <v>112</v>
      </c>
      <c r="C9" s="181" t="s">
        <v>113</v>
      </c>
      <c r="D9" s="170" t="s">
        <v>114</v>
      </c>
      <c r="E9" s="171">
        <v>383.99</v>
      </c>
      <c r="F9" s="172">
        <v>0</v>
      </c>
      <c r="G9" s="172">
        <f>ROUND(E9*F9,2)</f>
        <v>0</v>
      </c>
      <c r="H9" s="172">
        <v>4.75</v>
      </c>
      <c r="I9" s="172">
        <f>ROUND(E9*H9,2)</f>
        <v>1823.95</v>
      </c>
      <c r="J9" s="172">
        <v>42.77</v>
      </c>
      <c r="K9" s="172">
        <f>ROUND(E9*J9,2)</f>
        <v>16423.25</v>
      </c>
      <c r="L9" s="172">
        <v>21</v>
      </c>
      <c r="M9" s="172">
        <f>G9*(1+L9/100)</f>
        <v>0</v>
      </c>
      <c r="N9" s="172">
        <v>2.3800000000000002E-3</v>
      </c>
      <c r="O9" s="172">
        <f>ROUND(E9*N9,2)</f>
        <v>0.91</v>
      </c>
      <c r="P9" s="172">
        <v>0</v>
      </c>
      <c r="Q9" s="172">
        <f>ROUND(E9*P9,2)</f>
        <v>0</v>
      </c>
      <c r="R9" s="172"/>
      <c r="S9" s="172" t="s">
        <v>115</v>
      </c>
      <c r="T9" s="172" t="s">
        <v>116</v>
      </c>
      <c r="U9" s="172">
        <v>0.18232999999999999</v>
      </c>
      <c r="V9" s="172">
        <f>ROUND(E9*U9,2)</f>
        <v>70.010000000000005</v>
      </c>
      <c r="W9" s="172"/>
      <c r="X9" s="173" t="s">
        <v>117</v>
      </c>
      <c r="Y9" s="150"/>
      <c r="Z9" s="150"/>
      <c r="AA9" s="150"/>
      <c r="AB9" s="150"/>
      <c r="AC9" s="150"/>
      <c r="AD9" s="150"/>
      <c r="AE9" s="150"/>
      <c r="AF9" s="150"/>
      <c r="AG9" s="150" t="s">
        <v>118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3"/>
      <c r="B10" s="154"/>
      <c r="C10" s="182" t="s">
        <v>119</v>
      </c>
      <c r="D10" s="156"/>
      <c r="E10" s="157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0"/>
      <c r="Z10" s="150"/>
      <c r="AA10" s="150"/>
      <c r="AB10" s="150"/>
      <c r="AC10" s="150"/>
      <c r="AD10" s="150"/>
      <c r="AE10" s="150"/>
      <c r="AF10" s="150"/>
      <c r="AG10" s="150" t="s">
        <v>120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3"/>
      <c r="B11" s="154"/>
      <c r="C11" s="183" t="s">
        <v>121</v>
      </c>
      <c r="D11" s="156"/>
      <c r="E11" s="157">
        <v>7.2</v>
      </c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0"/>
      <c r="Z11" s="150"/>
      <c r="AA11" s="150"/>
      <c r="AB11" s="150"/>
      <c r="AC11" s="150"/>
      <c r="AD11" s="150"/>
      <c r="AE11" s="150"/>
      <c r="AF11" s="150"/>
      <c r="AG11" s="150" t="s">
        <v>120</v>
      </c>
      <c r="AH11" s="150">
        <v>2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3"/>
      <c r="B12" s="154"/>
      <c r="C12" s="183" t="s">
        <v>122</v>
      </c>
      <c r="D12" s="156"/>
      <c r="E12" s="157">
        <v>11.8</v>
      </c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0"/>
      <c r="Z12" s="150"/>
      <c r="AA12" s="150"/>
      <c r="AB12" s="150"/>
      <c r="AC12" s="150"/>
      <c r="AD12" s="150"/>
      <c r="AE12" s="150"/>
      <c r="AF12" s="150"/>
      <c r="AG12" s="150" t="s">
        <v>120</v>
      </c>
      <c r="AH12" s="150">
        <v>2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3"/>
      <c r="B13" s="154"/>
      <c r="C13" s="183" t="s">
        <v>123</v>
      </c>
      <c r="D13" s="156"/>
      <c r="E13" s="157">
        <v>11.6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0"/>
      <c r="Z13" s="150"/>
      <c r="AA13" s="150"/>
      <c r="AB13" s="150"/>
      <c r="AC13" s="150"/>
      <c r="AD13" s="150"/>
      <c r="AE13" s="150"/>
      <c r="AF13" s="150"/>
      <c r="AG13" s="150" t="s">
        <v>120</v>
      </c>
      <c r="AH13" s="150">
        <v>2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3"/>
      <c r="B14" s="154"/>
      <c r="C14" s="183" t="s">
        <v>124</v>
      </c>
      <c r="D14" s="156"/>
      <c r="E14" s="157">
        <v>6.57</v>
      </c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0"/>
      <c r="Z14" s="150"/>
      <c r="AA14" s="150"/>
      <c r="AB14" s="150"/>
      <c r="AC14" s="150"/>
      <c r="AD14" s="150"/>
      <c r="AE14" s="150"/>
      <c r="AF14" s="150"/>
      <c r="AG14" s="150" t="s">
        <v>120</v>
      </c>
      <c r="AH14" s="150">
        <v>2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3"/>
      <c r="B15" s="154"/>
      <c r="C15" s="183" t="s">
        <v>125</v>
      </c>
      <c r="D15" s="156"/>
      <c r="E15" s="157">
        <v>20.54</v>
      </c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0"/>
      <c r="Z15" s="150"/>
      <c r="AA15" s="150"/>
      <c r="AB15" s="150"/>
      <c r="AC15" s="150"/>
      <c r="AD15" s="150"/>
      <c r="AE15" s="150"/>
      <c r="AF15" s="150"/>
      <c r="AG15" s="150" t="s">
        <v>120</v>
      </c>
      <c r="AH15" s="150">
        <v>2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ht="22.5" outlineLevel="1" x14ac:dyDescent="0.2">
      <c r="A16" s="153"/>
      <c r="B16" s="154"/>
      <c r="C16" s="183" t="s">
        <v>126</v>
      </c>
      <c r="D16" s="156"/>
      <c r="E16" s="157">
        <v>18.73</v>
      </c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0"/>
      <c r="Z16" s="150"/>
      <c r="AA16" s="150"/>
      <c r="AB16" s="150"/>
      <c r="AC16" s="150"/>
      <c r="AD16" s="150"/>
      <c r="AE16" s="150"/>
      <c r="AF16" s="150"/>
      <c r="AG16" s="150" t="s">
        <v>120</v>
      </c>
      <c r="AH16" s="150">
        <v>2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3"/>
      <c r="B17" s="154"/>
      <c r="C17" s="183" t="s">
        <v>127</v>
      </c>
      <c r="D17" s="156"/>
      <c r="E17" s="157">
        <v>11</v>
      </c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0"/>
      <c r="Z17" s="150"/>
      <c r="AA17" s="150"/>
      <c r="AB17" s="150"/>
      <c r="AC17" s="150"/>
      <c r="AD17" s="150"/>
      <c r="AE17" s="150"/>
      <c r="AF17" s="150"/>
      <c r="AG17" s="150" t="s">
        <v>120</v>
      </c>
      <c r="AH17" s="150">
        <v>2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3"/>
      <c r="B18" s="154"/>
      <c r="C18" s="183" t="s">
        <v>128</v>
      </c>
      <c r="D18" s="156"/>
      <c r="E18" s="157">
        <v>9.1999999999999993</v>
      </c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0"/>
      <c r="Z18" s="150"/>
      <c r="AA18" s="150"/>
      <c r="AB18" s="150"/>
      <c r="AC18" s="150"/>
      <c r="AD18" s="150"/>
      <c r="AE18" s="150"/>
      <c r="AF18" s="150"/>
      <c r="AG18" s="150" t="s">
        <v>120</v>
      </c>
      <c r="AH18" s="150">
        <v>2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53"/>
      <c r="B19" s="154"/>
      <c r="C19" s="183" t="s">
        <v>129</v>
      </c>
      <c r="D19" s="156"/>
      <c r="E19" s="157">
        <v>13.1</v>
      </c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0"/>
      <c r="Z19" s="150"/>
      <c r="AA19" s="150"/>
      <c r="AB19" s="150"/>
      <c r="AC19" s="150"/>
      <c r="AD19" s="150"/>
      <c r="AE19" s="150"/>
      <c r="AF19" s="150"/>
      <c r="AG19" s="150" t="s">
        <v>120</v>
      </c>
      <c r="AH19" s="150">
        <v>2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3"/>
      <c r="B20" s="154"/>
      <c r="C20" s="183" t="s">
        <v>130</v>
      </c>
      <c r="D20" s="156"/>
      <c r="E20" s="157">
        <v>7.1</v>
      </c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0"/>
      <c r="Z20" s="150"/>
      <c r="AA20" s="150"/>
      <c r="AB20" s="150"/>
      <c r="AC20" s="150"/>
      <c r="AD20" s="150"/>
      <c r="AE20" s="150"/>
      <c r="AF20" s="150"/>
      <c r="AG20" s="150" t="s">
        <v>120</v>
      </c>
      <c r="AH20" s="150">
        <v>2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3"/>
      <c r="B21" s="154"/>
      <c r="C21" s="183" t="s">
        <v>131</v>
      </c>
      <c r="D21" s="156"/>
      <c r="E21" s="157">
        <v>12.67</v>
      </c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0"/>
      <c r="Z21" s="150"/>
      <c r="AA21" s="150"/>
      <c r="AB21" s="150"/>
      <c r="AC21" s="150"/>
      <c r="AD21" s="150"/>
      <c r="AE21" s="150"/>
      <c r="AF21" s="150"/>
      <c r="AG21" s="150" t="s">
        <v>120</v>
      </c>
      <c r="AH21" s="150">
        <v>2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3"/>
      <c r="B22" s="154"/>
      <c r="C22" s="183" t="s">
        <v>132</v>
      </c>
      <c r="D22" s="156"/>
      <c r="E22" s="157">
        <v>12.12</v>
      </c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0"/>
      <c r="Z22" s="150"/>
      <c r="AA22" s="150"/>
      <c r="AB22" s="150"/>
      <c r="AC22" s="150"/>
      <c r="AD22" s="150"/>
      <c r="AE22" s="150"/>
      <c r="AF22" s="150"/>
      <c r="AG22" s="150" t="s">
        <v>120</v>
      </c>
      <c r="AH22" s="150">
        <v>2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3"/>
      <c r="B23" s="154"/>
      <c r="C23" s="183" t="s">
        <v>133</v>
      </c>
      <c r="D23" s="156"/>
      <c r="E23" s="157">
        <v>20.88</v>
      </c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0"/>
      <c r="Z23" s="150"/>
      <c r="AA23" s="150"/>
      <c r="AB23" s="150"/>
      <c r="AC23" s="150"/>
      <c r="AD23" s="150"/>
      <c r="AE23" s="150"/>
      <c r="AF23" s="150"/>
      <c r="AG23" s="150" t="s">
        <v>120</v>
      </c>
      <c r="AH23" s="150">
        <v>2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3"/>
      <c r="B24" s="154"/>
      <c r="C24" s="184" t="s">
        <v>134</v>
      </c>
      <c r="D24" s="158"/>
      <c r="E24" s="159">
        <v>162.51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0"/>
      <c r="Z24" s="150"/>
      <c r="AA24" s="150"/>
      <c r="AB24" s="150"/>
      <c r="AC24" s="150"/>
      <c r="AD24" s="150"/>
      <c r="AE24" s="150"/>
      <c r="AF24" s="150"/>
      <c r="AG24" s="150" t="s">
        <v>120</v>
      </c>
      <c r="AH24" s="150">
        <v>3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53"/>
      <c r="B25" s="154"/>
      <c r="C25" s="182" t="s">
        <v>135</v>
      </c>
      <c r="D25" s="156"/>
      <c r="E25" s="157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0"/>
      <c r="Z25" s="150"/>
      <c r="AA25" s="150"/>
      <c r="AB25" s="150"/>
      <c r="AC25" s="150"/>
      <c r="AD25" s="150"/>
      <c r="AE25" s="150"/>
      <c r="AF25" s="150"/>
      <c r="AG25" s="150" t="s">
        <v>120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53"/>
      <c r="B26" s="154"/>
      <c r="C26" s="185" t="s">
        <v>136</v>
      </c>
      <c r="D26" s="160"/>
      <c r="E26" s="161">
        <v>162.51</v>
      </c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0"/>
      <c r="Z26" s="150"/>
      <c r="AA26" s="150"/>
      <c r="AB26" s="150"/>
      <c r="AC26" s="150"/>
      <c r="AD26" s="150"/>
      <c r="AE26" s="150"/>
      <c r="AF26" s="150"/>
      <c r="AG26" s="150" t="s">
        <v>120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3"/>
      <c r="B27" s="154"/>
      <c r="C27" s="182" t="s">
        <v>119</v>
      </c>
      <c r="D27" s="156"/>
      <c r="E27" s="157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0"/>
      <c r="Z27" s="150"/>
      <c r="AA27" s="150"/>
      <c r="AB27" s="150"/>
      <c r="AC27" s="150"/>
      <c r="AD27" s="150"/>
      <c r="AE27" s="150"/>
      <c r="AF27" s="150"/>
      <c r="AG27" s="150" t="s">
        <v>120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ht="22.5" outlineLevel="1" x14ac:dyDescent="0.2">
      <c r="A28" s="153"/>
      <c r="B28" s="154"/>
      <c r="C28" s="183" t="s">
        <v>137</v>
      </c>
      <c r="D28" s="156"/>
      <c r="E28" s="157">
        <v>10</v>
      </c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0"/>
      <c r="Z28" s="150"/>
      <c r="AA28" s="150"/>
      <c r="AB28" s="150"/>
      <c r="AC28" s="150"/>
      <c r="AD28" s="150"/>
      <c r="AE28" s="150"/>
      <c r="AF28" s="150"/>
      <c r="AG28" s="150" t="s">
        <v>120</v>
      </c>
      <c r="AH28" s="150">
        <v>2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ht="22.5" outlineLevel="1" x14ac:dyDescent="0.2">
      <c r="A29" s="153"/>
      <c r="B29" s="154"/>
      <c r="C29" s="183" t="s">
        <v>138</v>
      </c>
      <c r="D29" s="156"/>
      <c r="E29" s="157">
        <v>10</v>
      </c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0"/>
      <c r="Z29" s="150"/>
      <c r="AA29" s="150"/>
      <c r="AB29" s="150"/>
      <c r="AC29" s="150"/>
      <c r="AD29" s="150"/>
      <c r="AE29" s="150"/>
      <c r="AF29" s="150"/>
      <c r="AG29" s="150" t="s">
        <v>120</v>
      </c>
      <c r="AH29" s="150">
        <v>2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ht="22.5" outlineLevel="1" x14ac:dyDescent="0.2">
      <c r="A30" s="153"/>
      <c r="B30" s="154"/>
      <c r="C30" s="183" t="s">
        <v>139</v>
      </c>
      <c r="D30" s="156"/>
      <c r="E30" s="157">
        <v>8.1999999999999993</v>
      </c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0"/>
      <c r="Z30" s="150"/>
      <c r="AA30" s="150"/>
      <c r="AB30" s="150"/>
      <c r="AC30" s="150"/>
      <c r="AD30" s="150"/>
      <c r="AE30" s="150"/>
      <c r="AF30" s="150"/>
      <c r="AG30" s="150" t="s">
        <v>120</v>
      </c>
      <c r="AH30" s="150">
        <v>2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ht="22.5" outlineLevel="1" x14ac:dyDescent="0.2">
      <c r="A31" s="153"/>
      <c r="B31" s="154"/>
      <c r="C31" s="183" t="s">
        <v>140</v>
      </c>
      <c r="D31" s="156"/>
      <c r="E31" s="157">
        <v>9.6</v>
      </c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0"/>
      <c r="Z31" s="150"/>
      <c r="AA31" s="150"/>
      <c r="AB31" s="150"/>
      <c r="AC31" s="150"/>
      <c r="AD31" s="150"/>
      <c r="AE31" s="150"/>
      <c r="AF31" s="150"/>
      <c r="AG31" s="150" t="s">
        <v>120</v>
      </c>
      <c r="AH31" s="150">
        <v>2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3"/>
      <c r="B32" s="154"/>
      <c r="C32" s="183" t="s">
        <v>141</v>
      </c>
      <c r="D32" s="156"/>
      <c r="E32" s="157">
        <v>6.67</v>
      </c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0"/>
      <c r="Z32" s="150"/>
      <c r="AA32" s="150"/>
      <c r="AB32" s="150"/>
      <c r="AC32" s="150"/>
      <c r="AD32" s="150"/>
      <c r="AE32" s="150"/>
      <c r="AF32" s="150"/>
      <c r="AG32" s="150" t="s">
        <v>120</v>
      </c>
      <c r="AH32" s="150">
        <v>2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3"/>
      <c r="B33" s="154"/>
      <c r="C33" s="183" t="s">
        <v>142</v>
      </c>
      <c r="D33" s="156"/>
      <c r="E33" s="157">
        <v>2.1</v>
      </c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0"/>
      <c r="Z33" s="150"/>
      <c r="AA33" s="150"/>
      <c r="AB33" s="150"/>
      <c r="AC33" s="150"/>
      <c r="AD33" s="150"/>
      <c r="AE33" s="150"/>
      <c r="AF33" s="150"/>
      <c r="AG33" s="150" t="s">
        <v>120</v>
      </c>
      <c r="AH33" s="150">
        <v>2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ht="22.5" outlineLevel="1" x14ac:dyDescent="0.2">
      <c r="A34" s="153"/>
      <c r="B34" s="154"/>
      <c r="C34" s="183" t="s">
        <v>143</v>
      </c>
      <c r="D34" s="156"/>
      <c r="E34" s="157">
        <v>12.4</v>
      </c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0"/>
      <c r="Z34" s="150"/>
      <c r="AA34" s="150"/>
      <c r="AB34" s="150"/>
      <c r="AC34" s="150"/>
      <c r="AD34" s="150"/>
      <c r="AE34" s="150"/>
      <c r="AF34" s="150"/>
      <c r="AG34" s="150" t="s">
        <v>120</v>
      </c>
      <c r="AH34" s="150">
        <v>2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3"/>
      <c r="B35" s="154"/>
      <c r="C35" s="184" t="s">
        <v>134</v>
      </c>
      <c r="D35" s="158"/>
      <c r="E35" s="159">
        <v>58.97</v>
      </c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0"/>
      <c r="Z35" s="150"/>
      <c r="AA35" s="150"/>
      <c r="AB35" s="150"/>
      <c r="AC35" s="150"/>
      <c r="AD35" s="150"/>
      <c r="AE35" s="150"/>
      <c r="AF35" s="150"/>
      <c r="AG35" s="150" t="s">
        <v>120</v>
      </c>
      <c r="AH35" s="150">
        <v>3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3"/>
      <c r="B36" s="154"/>
      <c r="C36" s="182" t="s">
        <v>135</v>
      </c>
      <c r="D36" s="156"/>
      <c r="E36" s="157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0"/>
      <c r="Z36" s="150"/>
      <c r="AA36" s="150"/>
      <c r="AB36" s="150"/>
      <c r="AC36" s="150"/>
      <c r="AD36" s="150"/>
      <c r="AE36" s="150"/>
      <c r="AF36" s="150"/>
      <c r="AG36" s="150" t="s">
        <v>120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3"/>
      <c r="B37" s="154"/>
      <c r="C37" s="185" t="s">
        <v>144</v>
      </c>
      <c r="D37" s="160"/>
      <c r="E37" s="161">
        <v>58.97</v>
      </c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0"/>
      <c r="Z37" s="150"/>
      <c r="AA37" s="150"/>
      <c r="AB37" s="150"/>
      <c r="AC37" s="150"/>
      <c r="AD37" s="150"/>
      <c r="AE37" s="150"/>
      <c r="AF37" s="150"/>
      <c r="AG37" s="150" t="s">
        <v>120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3"/>
      <c r="B38" s="154"/>
      <c r="C38" s="182" t="s">
        <v>119</v>
      </c>
      <c r="D38" s="156"/>
      <c r="E38" s="157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0"/>
      <c r="Z38" s="150"/>
      <c r="AA38" s="150"/>
      <c r="AB38" s="150"/>
      <c r="AC38" s="150"/>
      <c r="AD38" s="150"/>
      <c r="AE38" s="150"/>
      <c r="AF38" s="150"/>
      <c r="AG38" s="150" t="s">
        <v>120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3"/>
      <c r="B39" s="154"/>
      <c r="C39" s="183" t="s">
        <v>121</v>
      </c>
      <c r="D39" s="156"/>
      <c r="E39" s="157">
        <v>7.2</v>
      </c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0"/>
      <c r="Z39" s="150"/>
      <c r="AA39" s="150"/>
      <c r="AB39" s="150"/>
      <c r="AC39" s="150"/>
      <c r="AD39" s="150"/>
      <c r="AE39" s="150"/>
      <c r="AF39" s="150"/>
      <c r="AG39" s="150" t="s">
        <v>120</v>
      </c>
      <c r="AH39" s="150">
        <v>2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3"/>
      <c r="B40" s="154"/>
      <c r="C40" s="183" t="s">
        <v>122</v>
      </c>
      <c r="D40" s="156"/>
      <c r="E40" s="157">
        <v>11.8</v>
      </c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0"/>
      <c r="Z40" s="150"/>
      <c r="AA40" s="150"/>
      <c r="AB40" s="150"/>
      <c r="AC40" s="150"/>
      <c r="AD40" s="150"/>
      <c r="AE40" s="150"/>
      <c r="AF40" s="150"/>
      <c r="AG40" s="150" t="s">
        <v>120</v>
      </c>
      <c r="AH40" s="150">
        <v>2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3"/>
      <c r="B41" s="154"/>
      <c r="C41" s="183" t="s">
        <v>123</v>
      </c>
      <c r="D41" s="156"/>
      <c r="E41" s="157">
        <v>11.6</v>
      </c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0"/>
      <c r="Z41" s="150"/>
      <c r="AA41" s="150"/>
      <c r="AB41" s="150"/>
      <c r="AC41" s="150"/>
      <c r="AD41" s="150"/>
      <c r="AE41" s="150"/>
      <c r="AF41" s="150"/>
      <c r="AG41" s="150" t="s">
        <v>120</v>
      </c>
      <c r="AH41" s="150">
        <v>2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3"/>
      <c r="B42" s="154"/>
      <c r="C42" s="183" t="s">
        <v>124</v>
      </c>
      <c r="D42" s="156"/>
      <c r="E42" s="157">
        <v>6.57</v>
      </c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0"/>
      <c r="Z42" s="150"/>
      <c r="AA42" s="150"/>
      <c r="AB42" s="150"/>
      <c r="AC42" s="150"/>
      <c r="AD42" s="150"/>
      <c r="AE42" s="150"/>
      <c r="AF42" s="150"/>
      <c r="AG42" s="150" t="s">
        <v>120</v>
      </c>
      <c r="AH42" s="150">
        <v>2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3"/>
      <c r="B43" s="154"/>
      <c r="C43" s="183" t="s">
        <v>125</v>
      </c>
      <c r="D43" s="156"/>
      <c r="E43" s="157">
        <v>20.54</v>
      </c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0"/>
      <c r="Z43" s="150"/>
      <c r="AA43" s="150"/>
      <c r="AB43" s="150"/>
      <c r="AC43" s="150"/>
      <c r="AD43" s="150"/>
      <c r="AE43" s="150"/>
      <c r="AF43" s="150"/>
      <c r="AG43" s="150" t="s">
        <v>120</v>
      </c>
      <c r="AH43" s="150">
        <v>2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ht="22.5" outlineLevel="1" x14ac:dyDescent="0.2">
      <c r="A44" s="153"/>
      <c r="B44" s="154"/>
      <c r="C44" s="183" t="s">
        <v>126</v>
      </c>
      <c r="D44" s="156"/>
      <c r="E44" s="157">
        <v>18.73</v>
      </c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0"/>
      <c r="Z44" s="150"/>
      <c r="AA44" s="150"/>
      <c r="AB44" s="150"/>
      <c r="AC44" s="150"/>
      <c r="AD44" s="150"/>
      <c r="AE44" s="150"/>
      <c r="AF44" s="150"/>
      <c r="AG44" s="150" t="s">
        <v>120</v>
      </c>
      <c r="AH44" s="150">
        <v>2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3"/>
      <c r="B45" s="154"/>
      <c r="C45" s="183" t="s">
        <v>127</v>
      </c>
      <c r="D45" s="156"/>
      <c r="E45" s="157">
        <v>11</v>
      </c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0"/>
      <c r="Z45" s="150"/>
      <c r="AA45" s="150"/>
      <c r="AB45" s="150"/>
      <c r="AC45" s="150"/>
      <c r="AD45" s="150"/>
      <c r="AE45" s="150"/>
      <c r="AF45" s="150"/>
      <c r="AG45" s="150" t="s">
        <v>120</v>
      </c>
      <c r="AH45" s="150">
        <v>2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3"/>
      <c r="B46" s="154"/>
      <c r="C46" s="183" t="s">
        <v>128</v>
      </c>
      <c r="D46" s="156"/>
      <c r="E46" s="157">
        <v>9.1999999999999993</v>
      </c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0"/>
      <c r="Z46" s="150"/>
      <c r="AA46" s="150"/>
      <c r="AB46" s="150"/>
      <c r="AC46" s="150"/>
      <c r="AD46" s="150"/>
      <c r="AE46" s="150"/>
      <c r="AF46" s="150"/>
      <c r="AG46" s="150" t="s">
        <v>120</v>
      </c>
      <c r="AH46" s="150">
        <v>2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3"/>
      <c r="B47" s="154"/>
      <c r="C47" s="183" t="s">
        <v>129</v>
      </c>
      <c r="D47" s="156"/>
      <c r="E47" s="157">
        <v>13.1</v>
      </c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0"/>
      <c r="Z47" s="150"/>
      <c r="AA47" s="150"/>
      <c r="AB47" s="150"/>
      <c r="AC47" s="150"/>
      <c r="AD47" s="150"/>
      <c r="AE47" s="150"/>
      <c r="AF47" s="150"/>
      <c r="AG47" s="150" t="s">
        <v>120</v>
      </c>
      <c r="AH47" s="150">
        <v>2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3"/>
      <c r="B48" s="154"/>
      <c r="C48" s="183" t="s">
        <v>130</v>
      </c>
      <c r="D48" s="156"/>
      <c r="E48" s="157">
        <v>7.1</v>
      </c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0"/>
      <c r="Z48" s="150"/>
      <c r="AA48" s="150"/>
      <c r="AB48" s="150"/>
      <c r="AC48" s="150"/>
      <c r="AD48" s="150"/>
      <c r="AE48" s="150"/>
      <c r="AF48" s="150"/>
      <c r="AG48" s="150" t="s">
        <v>120</v>
      </c>
      <c r="AH48" s="150">
        <v>2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3"/>
      <c r="B49" s="154"/>
      <c r="C49" s="183" t="s">
        <v>131</v>
      </c>
      <c r="D49" s="156"/>
      <c r="E49" s="157">
        <v>12.67</v>
      </c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0"/>
      <c r="Z49" s="150"/>
      <c r="AA49" s="150"/>
      <c r="AB49" s="150"/>
      <c r="AC49" s="150"/>
      <c r="AD49" s="150"/>
      <c r="AE49" s="150"/>
      <c r="AF49" s="150"/>
      <c r="AG49" s="150" t="s">
        <v>120</v>
      </c>
      <c r="AH49" s="150">
        <v>2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3"/>
      <c r="B50" s="154"/>
      <c r="C50" s="183" t="s">
        <v>132</v>
      </c>
      <c r="D50" s="156"/>
      <c r="E50" s="157">
        <v>12.12</v>
      </c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0"/>
      <c r="Z50" s="150"/>
      <c r="AA50" s="150"/>
      <c r="AB50" s="150"/>
      <c r="AC50" s="150"/>
      <c r="AD50" s="150"/>
      <c r="AE50" s="150"/>
      <c r="AF50" s="150"/>
      <c r="AG50" s="150" t="s">
        <v>120</v>
      </c>
      <c r="AH50" s="150">
        <v>2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3"/>
      <c r="B51" s="154"/>
      <c r="C51" s="183" t="s">
        <v>133</v>
      </c>
      <c r="D51" s="156"/>
      <c r="E51" s="157">
        <v>20.88</v>
      </c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0"/>
      <c r="Z51" s="150"/>
      <c r="AA51" s="150"/>
      <c r="AB51" s="150"/>
      <c r="AC51" s="150"/>
      <c r="AD51" s="150"/>
      <c r="AE51" s="150"/>
      <c r="AF51" s="150"/>
      <c r="AG51" s="150" t="s">
        <v>120</v>
      </c>
      <c r="AH51" s="150">
        <v>2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53"/>
      <c r="B52" s="154"/>
      <c r="C52" s="184" t="s">
        <v>134</v>
      </c>
      <c r="D52" s="158"/>
      <c r="E52" s="159">
        <v>162.51</v>
      </c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0"/>
      <c r="Z52" s="150"/>
      <c r="AA52" s="150"/>
      <c r="AB52" s="150"/>
      <c r="AC52" s="150"/>
      <c r="AD52" s="150"/>
      <c r="AE52" s="150"/>
      <c r="AF52" s="150"/>
      <c r="AG52" s="150" t="s">
        <v>120</v>
      </c>
      <c r="AH52" s="150">
        <v>3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3"/>
      <c r="B53" s="154"/>
      <c r="C53" s="182" t="s">
        <v>135</v>
      </c>
      <c r="D53" s="156"/>
      <c r="E53" s="157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0"/>
      <c r="Z53" s="150"/>
      <c r="AA53" s="150"/>
      <c r="AB53" s="150"/>
      <c r="AC53" s="150"/>
      <c r="AD53" s="150"/>
      <c r="AE53" s="150"/>
      <c r="AF53" s="150"/>
      <c r="AG53" s="150" t="s">
        <v>120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53"/>
      <c r="B54" s="154"/>
      <c r="C54" s="185" t="s">
        <v>145</v>
      </c>
      <c r="D54" s="160"/>
      <c r="E54" s="161">
        <v>162.51</v>
      </c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0"/>
      <c r="Z54" s="150"/>
      <c r="AA54" s="150"/>
      <c r="AB54" s="150"/>
      <c r="AC54" s="150"/>
      <c r="AD54" s="150"/>
      <c r="AE54" s="150"/>
      <c r="AF54" s="150"/>
      <c r="AG54" s="150" t="s">
        <v>120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68">
        <v>2</v>
      </c>
      <c r="B55" s="169" t="s">
        <v>146</v>
      </c>
      <c r="C55" s="181" t="s">
        <v>147</v>
      </c>
      <c r="D55" s="170" t="s">
        <v>148</v>
      </c>
      <c r="E55" s="171">
        <v>98.89</v>
      </c>
      <c r="F55" s="172">
        <v>0</v>
      </c>
      <c r="G55" s="172">
        <f>ROUND(E55*F55,2)</f>
        <v>0</v>
      </c>
      <c r="H55" s="172">
        <v>41.26</v>
      </c>
      <c r="I55" s="172">
        <f>ROUND(E55*H55,2)</f>
        <v>4080.2</v>
      </c>
      <c r="J55" s="172">
        <v>277.74</v>
      </c>
      <c r="K55" s="172">
        <f>ROUND(E55*J55,2)</f>
        <v>27465.71</v>
      </c>
      <c r="L55" s="172">
        <v>21</v>
      </c>
      <c r="M55" s="172">
        <f>G55*(1+L55/100)</f>
        <v>0</v>
      </c>
      <c r="N55" s="172">
        <v>4.4139999999999999E-2</v>
      </c>
      <c r="O55" s="172">
        <f>ROUND(E55*N55,2)</f>
        <v>4.37</v>
      </c>
      <c r="P55" s="172">
        <v>0</v>
      </c>
      <c r="Q55" s="172">
        <f>ROUND(E55*P55,2)</f>
        <v>0</v>
      </c>
      <c r="R55" s="172"/>
      <c r="S55" s="172" t="s">
        <v>115</v>
      </c>
      <c r="T55" s="172" t="s">
        <v>115</v>
      </c>
      <c r="U55" s="172">
        <v>0.6</v>
      </c>
      <c r="V55" s="172">
        <f>ROUND(E55*U55,2)</f>
        <v>59.33</v>
      </c>
      <c r="W55" s="172"/>
      <c r="X55" s="173" t="s">
        <v>117</v>
      </c>
      <c r="Y55" s="150"/>
      <c r="Z55" s="150"/>
      <c r="AA55" s="150"/>
      <c r="AB55" s="150"/>
      <c r="AC55" s="150"/>
      <c r="AD55" s="150"/>
      <c r="AE55" s="150"/>
      <c r="AF55" s="150"/>
      <c r="AG55" s="150" t="s">
        <v>118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ht="22.5" outlineLevel="1" x14ac:dyDescent="0.2">
      <c r="A56" s="153"/>
      <c r="B56" s="154"/>
      <c r="C56" s="185" t="s">
        <v>149</v>
      </c>
      <c r="D56" s="160"/>
      <c r="E56" s="161">
        <v>16.399999999999999</v>
      </c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0"/>
      <c r="Z56" s="150"/>
      <c r="AA56" s="150"/>
      <c r="AB56" s="150"/>
      <c r="AC56" s="150"/>
      <c r="AD56" s="150"/>
      <c r="AE56" s="150"/>
      <c r="AF56" s="150"/>
      <c r="AG56" s="150" t="s">
        <v>120</v>
      </c>
      <c r="AH56" s="150">
        <v>0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ht="22.5" outlineLevel="1" x14ac:dyDescent="0.2">
      <c r="A57" s="153"/>
      <c r="B57" s="154"/>
      <c r="C57" s="185" t="s">
        <v>150</v>
      </c>
      <c r="D57" s="160"/>
      <c r="E57" s="161">
        <v>16.399999999999999</v>
      </c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0"/>
      <c r="Z57" s="150"/>
      <c r="AA57" s="150"/>
      <c r="AB57" s="150"/>
      <c r="AC57" s="150"/>
      <c r="AD57" s="150"/>
      <c r="AE57" s="150"/>
      <c r="AF57" s="150"/>
      <c r="AG57" s="150" t="s">
        <v>120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ht="22.5" outlineLevel="1" x14ac:dyDescent="0.2">
      <c r="A58" s="153"/>
      <c r="B58" s="154"/>
      <c r="C58" s="185" t="s">
        <v>151</v>
      </c>
      <c r="D58" s="160"/>
      <c r="E58" s="161">
        <v>13.2</v>
      </c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0"/>
      <c r="Z58" s="150"/>
      <c r="AA58" s="150"/>
      <c r="AB58" s="150"/>
      <c r="AC58" s="150"/>
      <c r="AD58" s="150"/>
      <c r="AE58" s="150"/>
      <c r="AF58" s="150"/>
      <c r="AG58" s="150" t="s">
        <v>120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ht="22.5" outlineLevel="1" x14ac:dyDescent="0.2">
      <c r="A59" s="153"/>
      <c r="B59" s="154"/>
      <c r="C59" s="185" t="s">
        <v>152</v>
      </c>
      <c r="D59" s="160"/>
      <c r="E59" s="161">
        <v>16</v>
      </c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0"/>
      <c r="Z59" s="150"/>
      <c r="AA59" s="150"/>
      <c r="AB59" s="150"/>
      <c r="AC59" s="150"/>
      <c r="AD59" s="150"/>
      <c r="AE59" s="150"/>
      <c r="AF59" s="150"/>
      <c r="AG59" s="150" t="s">
        <v>120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3"/>
      <c r="B60" s="154"/>
      <c r="C60" s="185" t="s">
        <v>153</v>
      </c>
      <c r="D60" s="160"/>
      <c r="E60" s="161">
        <v>12.14</v>
      </c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0"/>
      <c r="Z60" s="150"/>
      <c r="AA60" s="150"/>
      <c r="AB60" s="150"/>
      <c r="AC60" s="150"/>
      <c r="AD60" s="150"/>
      <c r="AE60" s="150"/>
      <c r="AF60" s="150"/>
      <c r="AG60" s="150" t="s">
        <v>120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3"/>
      <c r="B61" s="154"/>
      <c r="C61" s="185" t="s">
        <v>154</v>
      </c>
      <c r="D61" s="160"/>
      <c r="E61" s="161">
        <v>3.15</v>
      </c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0"/>
      <c r="Z61" s="150"/>
      <c r="AA61" s="150"/>
      <c r="AB61" s="150"/>
      <c r="AC61" s="150"/>
      <c r="AD61" s="150"/>
      <c r="AE61" s="150"/>
      <c r="AF61" s="150"/>
      <c r="AG61" s="150" t="s">
        <v>120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ht="22.5" outlineLevel="1" x14ac:dyDescent="0.2">
      <c r="A62" s="153"/>
      <c r="B62" s="154"/>
      <c r="C62" s="185" t="s">
        <v>155</v>
      </c>
      <c r="D62" s="160"/>
      <c r="E62" s="161">
        <v>21.6</v>
      </c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0"/>
      <c r="Z62" s="150"/>
      <c r="AA62" s="150"/>
      <c r="AB62" s="150"/>
      <c r="AC62" s="150"/>
      <c r="AD62" s="150"/>
      <c r="AE62" s="150"/>
      <c r="AF62" s="150"/>
      <c r="AG62" s="150" t="s">
        <v>120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68">
        <v>3</v>
      </c>
      <c r="B63" s="169" t="s">
        <v>156</v>
      </c>
      <c r="C63" s="181" t="s">
        <v>157</v>
      </c>
      <c r="D63" s="170" t="s">
        <v>148</v>
      </c>
      <c r="E63" s="171">
        <v>130.00800000000001</v>
      </c>
      <c r="F63" s="172">
        <v>0</v>
      </c>
      <c r="G63" s="172">
        <f>ROUND(E63*F63,2)</f>
        <v>0</v>
      </c>
      <c r="H63" s="172">
        <v>45.04</v>
      </c>
      <c r="I63" s="172">
        <f>ROUND(E63*H63,2)</f>
        <v>5855.56</v>
      </c>
      <c r="J63" s="172">
        <v>390.46</v>
      </c>
      <c r="K63" s="172">
        <f>ROUND(E63*J63,2)</f>
        <v>50762.92</v>
      </c>
      <c r="L63" s="172">
        <v>21</v>
      </c>
      <c r="M63" s="172">
        <f>G63*(1+L63/100)</f>
        <v>0</v>
      </c>
      <c r="N63" s="172">
        <v>4.7660000000000001E-2</v>
      </c>
      <c r="O63" s="172">
        <f>ROUND(E63*N63,2)</f>
        <v>6.2</v>
      </c>
      <c r="P63" s="172">
        <v>0</v>
      </c>
      <c r="Q63" s="172">
        <f>ROUND(E63*P63,2)</f>
        <v>0</v>
      </c>
      <c r="R63" s="172"/>
      <c r="S63" s="172" t="s">
        <v>115</v>
      </c>
      <c r="T63" s="172" t="s">
        <v>115</v>
      </c>
      <c r="U63" s="172">
        <v>0.84</v>
      </c>
      <c r="V63" s="172">
        <f>ROUND(E63*U63,2)</f>
        <v>109.21</v>
      </c>
      <c r="W63" s="172"/>
      <c r="X63" s="173" t="s">
        <v>117</v>
      </c>
      <c r="Y63" s="150"/>
      <c r="Z63" s="150"/>
      <c r="AA63" s="150"/>
      <c r="AB63" s="150"/>
      <c r="AC63" s="150"/>
      <c r="AD63" s="150"/>
      <c r="AE63" s="150"/>
      <c r="AF63" s="150"/>
      <c r="AG63" s="150" t="s">
        <v>118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53"/>
      <c r="B64" s="154"/>
      <c r="C64" s="182" t="s">
        <v>119</v>
      </c>
      <c r="D64" s="156"/>
      <c r="E64" s="157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0"/>
      <c r="Z64" s="150"/>
      <c r="AA64" s="150"/>
      <c r="AB64" s="150"/>
      <c r="AC64" s="150"/>
      <c r="AD64" s="150"/>
      <c r="AE64" s="150"/>
      <c r="AF64" s="150"/>
      <c r="AG64" s="150" t="s">
        <v>120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3"/>
      <c r="B65" s="154"/>
      <c r="C65" s="183" t="s">
        <v>121</v>
      </c>
      <c r="D65" s="156"/>
      <c r="E65" s="157">
        <v>7.2</v>
      </c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0"/>
      <c r="Z65" s="150"/>
      <c r="AA65" s="150"/>
      <c r="AB65" s="150"/>
      <c r="AC65" s="150"/>
      <c r="AD65" s="150"/>
      <c r="AE65" s="150"/>
      <c r="AF65" s="150"/>
      <c r="AG65" s="150" t="s">
        <v>120</v>
      </c>
      <c r="AH65" s="150">
        <v>2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3"/>
      <c r="B66" s="154"/>
      <c r="C66" s="183" t="s">
        <v>122</v>
      </c>
      <c r="D66" s="156"/>
      <c r="E66" s="157">
        <v>11.8</v>
      </c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0"/>
      <c r="Z66" s="150"/>
      <c r="AA66" s="150"/>
      <c r="AB66" s="150"/>
      <c r="AC66" s="150"/>
      <c r="AD66" s="150"/>
      <c r="AE66" s="150"/>
      <c r="AF66" s="150"/>
      <c r="AG66" s="150" t="s">
        <v>120</v>
      </c>
      <c r="AH66" s="150">
        <v>2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53"/>
      <c r="B67" s="154"/>
      <c r="C67" s="183" t="s">
        <v>123</v>
      </c>
      <c r="D67" s="156"/>
      <c r="E67" s="157">
        <v>11.6</v>
      </c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0"/>
      <c r="Z67" s="150"/>
      <c r="AA67" s="150"/>
      <c r="AB67" s="150"/>
      <c r="AC67" s="150"/>
      <c r="AD67" s="150"/>
      <c r="AE67" s="150"/>
      <c r="AF67" s="150"/>
      <c r="AG67" s="150" t="s">
        <v>120</v>
      </c>
      <c r="AH67" s="150">
        <v>2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3"/>
      <c r="B68" s="154"/>
      <c r="C68" s="183" t="s">
        <v>124</v>
      </c>
      <c r="D68" s="156"/>
      <c r="E68" s="157">
        <v>6.57</v>
      </c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0"/>
      <c r="Z68" s="150"/>
      <c r="AA68" s="150"/>
      <c r="AB68" s="150"/>
      <c r="AC68" s="150"/>
      <c r="AD68" s="150"/>
      <c r="AE68" s="150"/>
      <c r="AF68" s="150"/>
      <c r="AG68" s="150" t="s">
        <v>120</v>
      </c>
      <c r="AH68" s="150">
        <v>2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53"/>
      <c r="B69" s="154"/>
      <c r="C69" s="183" t="s">
        <v>125</v>
      </c>
      <c r="D69" s="156"/>
      <c r="E69" s="157">
        <v>20.54</v>
      </c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0"/>
      <c r="Z69" s="150"/>
      <c r="AA69" s="150"/>
      <c r="AB69" s="150"/>
      <c r="AC69" s="150"/>
      <c r="AD69" s="150"/>
      <c r="AE69" s="150"/>
      <c r="AF69" s="150"/>
      <c r="AG69" s="150" t="s">
        <v>120</v>
      </c>
      <c r="AH69" s="150">
        <v>2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ht="22.5" outlineLevel="1" x14ac:dyDescent="0.2">
      <c r="A70" s="153"/>
      <c r="B70" s="154"/>
      <c r="C70" s="183" t="s">
        <v>126</v>
      </c>
      <c r="D70" s="156"/>
      <c r="E70" s="157">
        <v>18.73</v>
      </c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0"/>
      <c r="Z70" s="150"/>
      <c r="AA70" s="150"/>
      <c r="AB70" s="150"/>
      <c r="AC70" s="150"/>
      <c r="AD70" s="150"/>
      <c r="AE70" s="150"/>
      <c r="AF70" s="150"/>
      <c r="AG70" s="150" t="s">
        <v>120</v>
      </c>
      <c r="AH70" s="150">
        <v>2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53"/>
      <c r="B71" s="154"/>
      <c r="C71" s="183" t="s">
        <v>127</v>
      </c>
      <c r="D71" s="156"/>
      <c r="E71" s="157">
        <v>11</v>
      </c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0"/>
      <c r="Z71" s="150"/>
      <c r="AA71" s="150"/>
      <c r="AB71" s="150"/>
      <c r="AC71" s="150"/>
      <c r="AD71" s="150"/>
      <c r="AE71" s="150"/>
      <c r="AF71" s="150"/>
      <c r="AG71" s="150" t="s">
        <v>120</v>
      </c>
      <c r="AH71" s="150">
        <v>2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3"/>
      <c r="B72" s="154"/>
      <c r="C72" s="183" t="s">
        <v>128</v>
      </c>
      <c r="D72" s="156"/>
      <c r="E72" s="157">
        <v>9.1999999999999993</v>
      </c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0"/>
      <c r="Z72" s="150"/>
      <c r="AA72" s="150"/>
      <c r="AB72" s="150"/>
      <c r="AC72" s="150"/>
      <c r="AD72" s="150"/>
      <c r="AE72" s="150"/>
      <c r="AF72" s="150"/>
      <c r="AG72" s="150" t="s">
        <v>120</v>
      </c>
      <c r="AH72" s="150">
        <v>2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53"/>
      <c r="B73" s="154"/>
      <c r="C73" s="183" t="s">
        <v>129</v>
      </c>
      <c r="D73" s="156"/>
      <c r="E73" s="157">
        <v>13.1</v>
      </c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0"/>
      <c r="Z73" s="150"/>
      <c r="AA73" s="150"/>
      <c r="AB73" s="150"/>
      <c r="AC73" s="150"/>
      <c r="AD73" s="150"/>
      <c r="AE73" s="150"/>
      <c r="AF73" s="150"/>
      <c r="AG73" s="150" t="s">
        <v>120</v>
      </c>
      <c r="AH73" s="150">
        <v>2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53"/>
      <c r="B74" s="154"/>
      <c r="C74" s="183" t="s">
        <v>130</v>
      </c>
      <c r="D74" s="156"/>
      <c r="E74" s="157">
        <v>7.1</v>
      </c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0"/>
      <c r="Z74" s="150"/>
      <c r="AA74" s="150"/>
      <c r="AB74" s="150"/>
      <c r="AC74" s="150"/>
      <c r="AD74" s="150"/>
      <c r="AE74" s="150"/>
      <c r="AF74" s="150"/>
      <c r="AG74" s="150" t="s">
        <v>120</v>
      </c>
      <c r="AH74" s="150">
        <v>2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53"/>
      <c r="B75" s="154"/>
      <c r="C75" s="183" t="s">
        <v>131</v>
      </c>
      <c r="D75" s="156"/>
      <c r="E75" s="157">
        <v>12.67</v>
      </c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0"/>
      <c r="Z75" s="150"/>
      <c r="AA75" s="150"/>
      <c r="AB75" s="150"/>
      <c r="AC75" s="150"/>
      <c r="AD75" s="150"/>
      <c r="AE75" s="150"/>
      <c r="AF75" s="150"/>
      <c r="AG75" s="150" t="s">
        <v>120</v>
      </c>
      <c r="AH75" s="150">
        <v>2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53"/>
      <c r="B76" s="154"/>
      <c r="C76" s="183" t="s">
        <v>132</v>
      </c>
      <c r="D76" s="156"/>
      <c r="E76" s="157">
        <v>12.12</v>
      </c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0"/>
      <c r="Z76" s="150"/>
      <c r="AA76" s="150"/>
      <c r="AB76" s="150"/>
      <c r="AC76" s="150"/>
      <c r="AD76" s="150"/>
      <c r="AE76" s="150"/>
      <c r="AF76" s="150"/>
      <c r="AG76" s="150" t="s">
        <v>120</v>
      </c>
      <c r="AH76" s="150">
        <v>2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3"/>
      <c r="B77" s="154"/>
      <c r="C77" s="183" t="s">
        <v>133</v>
      </c>
      <c r="D77" s="156"/>
      <c r="E77" s="157">
        <v>20.88</v>
      </c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0"/>
      <c r="Z77" s="150"/>
      <c r="AA77" s="150"/>
      <c r="AB77" s="150"/>
      <c r="AC77" s="150"/>
      <c r="AD77" s="150"/>
      <c r="AE77" s="150"/>
      <c r="AF77" s="150"/>
      <c r="AG77" s="150" t="s">
        <v>120</v>
      </c>
      <c r="AH77" s="150">
        <v>2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53"/>
      <c r="B78" s="154"/>
      <c r="C78" s="184" t="s">
        <v>134</v>
      </c>
      <c r="D78" s="158"/>
      <c r="E78" s="159">
        <v>162.51</v>
      </c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0"/>
      <c r="Z78" s="150"/>
      <c r="AA78" s="150"/>
      <c r="AB78" s="150"/>
      <c r="AC78" s="150"/>
      <c r="AD78" s="150"/>
      <c r="AE78" s="150"/>
      <c r="AF78" s="150"/>
      <c r="AG78" s="150" t="s">
        <v>120</v>
      </c>
      <c r="AH78" s="150">
        <v>3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53"/>
      <c r="B79" s="154"/>
      <c r="C79" s="182" t="s">
        <v>135</v>
      </c>
      <c r="D79" s="156"/>
      <c r="E79" s="157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0"/>
      <c r="Z79" s="150"/>
      <c r="AA79" s="150"/>
      <c r="AB79" s="150"/>
      <c r="AC79" s="150"/>
      <c r="AD79" s="150"/>
      <c r="AE79" s="150"/>
      <c r="AF79" s="150"/>
      <c r="AG79" s="150" t="s">
        <v>120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53"/>
      <c r="B80" s="154"/>
      <c r="C80" s="185" t="s">
        <v>158</v>
      </c>
      <c r="D80" s="160"/>
      <c r="E80" s="161">
        <v>130.00800000000001</v>
      </c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0"/>
      <c r="Z80" s="150"/>
      <c r="AA80" s="150"/>
      <c r="AB80" s="150"/>
      <c r="AC80" s="150"/>
      <c r="AD80" s="150"/>
      <c r="AE80" s="150"/>
      <c r="AF80" s="150"/>
      <c r="AG80" s="150" t="s">
        <v>120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x14ac:dyDescent="0.2">
      <c r="A81" s="162" t="s">
        <v>110</v>
      </c>
      <c r="B81" s="163" t="s">
        <v>58</v>
      </c>
      <c r="C81" s="180" t="s">
        <v>59</v>
      </c>
      <c r="D81" s="164"/>
      <c r="E81" s="165"/>
      <c r="F81" s="166"/>
      <c r="G81" s="166">
        <f>SUMIF(AG82:AG95,"&lt;&gt;NOR",G82:G95)</f>
        <v>0</v>
      </c>
      <c r="H81" s="166"/>
      <c r="I81" s="166">
        <f>SUM(I82:I95)</f>
        <v>3456.35</v>
      </c>
      <c r="J81" s="166"/>
      <c r="K81" s="166">
        <f>SUM(K82:K95)</f>
        <v>6639.8</v>
      </c>
      <c r="L81" s="166"/>
      <c r="M81" s="166">
        <f>SUM(M82:M95)</f>
        <v>0</v>
      </c>
      <c r="N81" s="166"/>
      <c r="O81" s="166">
        <f>SUM(O82:O95)</f>
        <v>0.17</v>
      </c>
      <c r="P81" s="166"/>
      <c r="Q81" s="166">
        <f>SUM(Q82:Q95)</f>
        <v>0</v>
      </c>
      <c r="R81" s="166"/>
      <c r="S81" s="166"/>
      <c r="T81" s="166"/>
      <c r="U81" s="166"/>
      <c r="V81" s="166">
        <f>SUM(V82:V95)</f>
        <v>3.78</v>
      </c>
      <c r="W81" s="166"/>
      <c r="X81" s="167"/>
      <c r="AG81" t="s">
        <v>111</v>
      </c>
    </row>
    <row r="82" spans="1:60" ht="22.5" outlineLevel="1" x14ac:dyDescent="0.2">
      <c r="A82" s="168">
        <v>4</v>
      </c>
      <c r="B82" s="169" t="s">
        <v>159</v>
      </c>
      <c r="C82" s="181" t="s">
        <v>160</v>
      </c>
      <c r="D82" s="170" t="s">
        <v>148</v>
      </c>
      <c r="E82" s="171">
        <v>8.0500000000000007</v>
      </c>
      <c r="F82" s="172">
        <v>0</v>
      </c>
      <c r="G82" s="172">
        <f>ROUND(E82*F82,2)</f>
        <v>0</v>
      </c>
      <c r="H82" s="172">
        <v>429.36</v>
      </c>
      <c r="I82" s="172">
        <f>ROUND(E82*H82,2)</f>
        <v>3456.35</v>
      </c>
      <c r="J82" s="172">
        <v>213.64</v>
      </c>
      <c r="K82" s="172">
        <f>ROUND(E82*J82,2)</f>
        <v>1719.8</v>
      </c>
      <c r="L82" s="172">
        <v>21</v>
      </c>
      <c r="M82" s="172">
        <f>G82*(1+L82/100)</f>
        <v>0</v>
      </c>
      <c r="N82" s="172">
        <v>2.1180000000000001E-2</v>
      </c>
      <c r="O82" s="172">
        <f>ROUND(E82*N82,2)</f>
        <v>0.17</v>
      </c>
      <c r="P82" s="172">
        <v>0</v>
      </c>
      <c r="Q82" s="172">
        <f>ROUND(E82*P82,2)</f>
        <v>0</v>
      </c>
      <c r="R82" s="172"/>
      <c r="S82" s="172" t="s">
        <v>115</v>
      </c>
      <c r="T82" s="172" t="s">
        <v>115</v>
      </c>
      <c r="U82" s="172">
        <v>0.47</v>
      </c>
      <c r="V82" s="172">
        <f>ROUND(E82*U82,2)</f>
        <v>3.78</v>
      </c>
      <c r="W82" s="172"/>
      <c r="X82" s="173" t="s">
        <v>117</v>
      </c>
      <c r="Y82" s="150"/>
      <c r="Z82" s="150"/>
      <c r="AA82" s="150"/>
      <c r="AB82" s="150"/>
      <c r="AC82" s="150"/>
      <c r="AD82" s="150"/>
      <c r="AE82" s="150"/>
      <c r="AF82" s="150"/>
      <c r="AG82" s="150" t="s">
        <v>118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53"/>
      <c r="B83" s="154"/>
      <c r="C83" s="182" t="s">
        <v>119</v>
      </c>
      <c r="D83" s="156"/>
      <c r="E83" s="157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0"/>
      <c r="Z83" s="150"/>
      <c r="AA83" s="150"/>
      <c r="AB83" s="150"/>
      <c r="AC83" s="150"/>
      <c r="AD83" s="150"/>
      <c r="AE83" s="150"/>
      <c r="AF83" s="150"/>
      <c r="AG83" s="150" t="s">
        <v>120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53"/>
      <c r="B84" s="154"/>
      <c r="C84" s="183" t="s">
        <v>161</v>
      </c>
      <c r="D84" s="156"/>
      <c r="E84" s="157">
        <v>2.9</v>
      </c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0"/>
      <c r="Z84" s="150"/>
      <c r="AA84" s="150"/>
      <c r="AB84" s="150"/>
      <c r="AC84" s="150"/>
      <c r="AD84" s="150"/>
      <c r="AE84" s="150"/>
      <c r="AF84" s="150"/>
      <c r="AG84" s="150" t="s">
        <v>120</v>
      </c>
      <c r="AH84" s="150">
        <v>2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53"/>
      <c r="B85" s="154"/>
      <c r="C85" s="183" t="s">
        <v>162</v>
      </c>
      <c r="D85" s="156"/>
      <c r="E85" s="157">
        <v>2.9</v>
      </c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0"/>
      <c r="Z85" s="150"/>
      <c r="AA85" s="150"/>
      <c r="AB85" s="150"/>
      <c r="AC85" s="150"/>
      <c r="AD85" s="150"/>
      <c r="AE85" s="150"/>
      <c r="AF85" s="150"/>
      <c r="AG85" s="150" t="s">
        <v>120</v>
      </c>
      <c r="AH85" s="150">
        <v>2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53"/>
      <c r="B86" s="154"/>
      <c r="C86" s="183" t="s">
        <v>163</v>
      </c>
      <c r="D86" s="156"/>
      <c r="E86" s="157">
        <v>1.93</v>
      </c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0"/>
      <c r="Z86" s="150"/>
      <c r="AA86" s="150"/>
      <c r="AB86" s="150"/>
      <c r="AC86" s="150"/>
      <c r="AD86" s="150"/>
      <c r="AE86" s="150"/>
      <c r="AF86" s="150"/>
      <c r="AG86" s="150" t="s">
        <v>120</v>
      </c>
      <c r="AH86" s="150">
        <v>2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53"/>
      <c r="B87" s="154"/>
      <c r="C87" s="183" t="s">
        <v>164</v>
      </c>
      <c r="D87" s="156"/>
      <c r="E87" s="157">
        <v>2.76</v>
      </c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0"/>
      <c r="Z87" s="150"/>
      <c r="AA87" s="150"/>
      <c r="AB87" s="150"/>
      <c r="AC87" s="150"/>
      <c r="AD87" s="150"/>
      <c r="AE87" s="150"/>
      <c r="AF87" s="150"/>
      <c r="AG87" s="150" t="s">
        <v>120</v>
      </c>
      <c r="AH87" s="150">
        <v>2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53"/>
      <c r="B88" s="154"/>
      <c r="C88" s="183" t="s">
        <v>165</v>
      </c>
      <c r="D88" s="156"/>
      <c r="E88" s="157">
        <v>2.08</v>
      </c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0"/>
      <c r="Z88" s="150"/>
      <c r="AA88" s="150"/>
      <c r="AB88" s="150"/>
      <c r="AC88" s="150"/>
      <c r="AD88" s="150"/>
      <c r="AE88" s="150"/>
      <c r="AF88" s="150"/>
      <c r="AG88" s="150" t="s">
        <v>120</v>
      </c>
      <c r="AH88" s="150">
        <v>2</v>
      </c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53"/>
      <c r="B89" s="154"/>
      <c r="C89" s="183" t="s">
        <v>166</v>
      </c>
      <c r="D89" s="156"/>
      <c r="E89" s="157">
        <v>5.62</v>
      </c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0"/>
      <c r="Z89" s="150"/>
      <c r="AA89" s="150"/>
      <c r="AB89" s="150"/>
      <c r="AC89" s="150"/>
      <c r="AD89" s="150"/>
      <c r="AE89" s="150"/>
      <c r="AF89" s="150"/>
      <c r="AG89" s="150" t="s">
        <v>120</v>
      </c>
      <c r="AH89" s="150">
        <v>2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53"/>
      <c r="B90" s="154"/>
      <c r="C90" s="183" t="s">
        <v>167</v>
      </c>
      <c r="D90" s="156"/>
      <c r="E90" s="157">
        <v>11.36</v>
      </c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0"/>
      <c r="Z90" s="150"/>
      <c r="AA90" s="150"/>
      <c r="AB90" s="150"/>
      <c r="AC90" s="150"/>
      <c r="AD90" s="150"/>
      <c r="AE90" s="150"/>
      <c r="AF90" s="150"/>
      <c r="AG90" s="150" t="s">
        <v>120</v>
      </c>
      <c r="AH90" s="150">
        <v>2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3"/>
      <c r="B91" s="154"/>
      <c r="C91" s="183" t="s">
        <v>168</v>
      </c>
      <c r="D91" s="156"/>
      <c r="E91" s="157">
        <v>10.7</v>
      </c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0"/>
      <c r="Z91" s="150"/>
      <c r="AA91" s="150"/>
      <c r="AB91" s="150"/>
      <c r="AC91" s="150"/>
      <c r="AD91" s="150"/>
      <c r="AE91" s="150"/>
      <c r="AF91" s="150"/>
      <c r="AG91" s="150" t="s">
        <v>120</v>
      </c>
      <c r="AH91" s="150">
        <v>2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53"/>
      <c r="B92" s="154"/>
      <c r="C92" s="184" t="s">
        <v>134</v>
      </c>
      <c r="D92" s="158"/>
      <c r="E92" s="159">
        <v>40.25</v>
      </c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0"/>
      <c r="Z92" s="150"/>
      <c r="AA92" s="150"/>
      <c r="AB92" s="150"/>
      <c r="AC92" s="150"/>
      <c r="AD92" s="150"/>
      <c r="AE92" s="150"/>
      <c r="AF92" s="150"/>
      <c r="AG92" s="150" t="s">
        <v>120</v>
      </c>
      <c r="AH92" s="150">
        <v>3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53"/>
      <c r="B93" s="154"/>
      <c r="C93" s="182" t="s">
        <v>135</v>
      </c>
      <c r="D93" s="156"/>
      <c r="E93" s="157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0"/>
      <c r="Z93" s="150"/>
      <c r="AA93" s="150"/>
      <c r="AB93" s="150"/>
      <c r="AC93" s="150"/>
      <c r="AD93" s="150"/>
      <c r="AE93" s="150"/>
      <c r="AF93" s="150"/>
      <c r="AG93" s="150" t="s">
        <v>120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53"/>
      <c r="B94" s="154"/>
      <c r="C94" s="185" t="s">
        <v>169</v>
      </c>
      <c r="D94" s="160"/>
      <c r="E94" s="161">
        <v>8.0500000000000007</v>
      </c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0"/>
      <c r="Z94" s="150"/>
      <c r="AA94" s="150"/>
      <c r="AB94" s="150"/>
      <c r="AC94" s="150"/>
      <c r="AD94" s="150"/>
      <c r="AE94" s="150"/>
      <c r="AF94" s="150"/>
      <c r="AG94" s="150" t="s">
        <v>120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74">
        <v>5</v>
      </c>
      <c r="B95" s="175" t="s">
        <v>170</v>
      </c>
      <c r="C95" s="186" t="s">
        <v>171</v>
      </c>
      <c r="D95" s="176" t="s">
        <v>172</v>
      </c>
      <c r="E95" s="177">
        <v>2</v>
      </c>
      <c r="F95" s="178">
        <v>0</v>
      </c>
      <c r="G95" s="178">
        <f>ROUND(E95*F95,2)</f>
        <v>0</v>
      </c>
      <c r="H95" s="178">
        <v>0</v>
      </c>
      <c r="I95" s="178">
        <f>ROUND(E95*H95,2)</f>
        <v>0</v>
      </c>
      <c r="J95" s="178">
        <v>2460</v>
      </c>
      <c r="K95" s="178">
        <f>ROUND(E95*J95,2)</f>
        <v>4920</v>
      </c>
      <c r="L95" s="178">
        <v>21</v>
      </c>
      <c r="M95" s="178">
        <f>G95*(1+L95/100)</f>
        <v>0</v>
      </c>
      <c r="N95" s="178">
        <v>0</v>
      </c>
      <c r="O95" s="178">
        <f>ROUND(E95*N95,2)</f>
        <v>0</v>
      </c>
      <c r="P95" s="178">
        <v>0</v>
      </c>
      <c r="Q95" s="178">
        <f>ROUND(E95*P95,2)</f>
        <v>0</v>
      </c>
      <c r="R95" s="178"/>
      <c r="S95" s="178" t="s">
        <v>173</v>
      </c>
      <c r="T95" s="178" t="s">
        <v>174</v>
      </c>
      <c r="U95" s="178">
        <v>0</v>
      </c>
      <c r="V95" s="178">
        <f>ROUND(E95*U95,2)</f>
        <v>0</v>
      </c>
      <c r="W95" s="178"/>
      <c r="X95" s="179" t="s">
        <v>117</v>
      </c>
      <c r="Y95" s="150"/>
      <c r="Z95" s="150"/>
      <c r="AA95" s="150"/>
      <c r="AB95" s="150"/>
      <c r="AC95" s="150"/>
      <c r="AD95" s="150"/>
      <c r="AE95" s="150"/>
      <c r="AF95" s="150"/>
      <c r="AG95" s="150" t="s">
        <v>118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x14ac:dyDescent="0.2">
      <c r="A96" s="162" t="s">
        <v>110</v>
      </c>
      <c r="B96" s="163" t="s">
        <v>60</v>
      </c>
      <c r="C96" s="180" t="s">
        <v>61</v>
      </c>
      <c r="D96" s="164"/>
      <c r="E96" s="165"/>
      <c r="F96" s="166"/>
      <c r="G96" s="166">
        <f>SUMIF(AG97:AG140,"&lt;&gt;NOR",G97:G140)</f>
        <v>0</v>
      </c>
      <c r="H96" s="166"/>
      <c r="I96" s="166">
        <f>SUM(I97:I140)</f>
        <v>0</v>
      </c>
      <c r="J96" s="166"/>
      <c r="K96" s="166">
        <f>SUM(K97:K140)</f>
        <v>27029.72</v>
      </c>
      <c r="L96" s="166"/>
      <c r="M96" s="166">
        <f>SUM(M97:M140)</f>
        <v>0</v>
      </c>
      <c r="N96" s="166"/>
      <c r="O96" s="166">
        <f>SUM(O97:O140)</f>
        <v>0</v>
      </c>
      <c r="P96" s="166"/>
      <c r="Q96" s="166">
        <f>SUM(Q97:Q140)</f>
        <v>14.06</v>
      </c>
      <c r="R96" s="166"/>
      <c r="S96" s="166"/>
      <c r="T96" s="166"/>
      <c r="U96" s="166"/>
      <c r="V96" s="166">
        <f>SUM(V97:V140)</f>
        <v>82.19</v>
      </c>
      <c r="W96" s="166"/>
      <c r="X96" s="167"/>
      <c r="AG96" t="s">
        <v>111</v>
      </c>
    </row>
    <row r="97" spans="1:60" outlineLevel="1" x14ac:dyDescent="0.2">
      <c r="A97" s="168">
        <v>6</v>
      </c>
      <c r="B97" s="169" t="s">
        <v>175</v>
      </c>
      <c r="C97" s="181" t="s">
        <v>176</v>
      </c>
      <c r="D97" s="170" t="s">
        <v>177</v>
      </c>
      <c r="E97" s="171">
        <v>0.20699999999999999</v>
      </c>
      <c r="F97" s="172">
        <v>0</v>
      </c>
      <c r="G97" s="172">
        <f>ROUND(E97*F97,2)</f>
        <v>0</v>
      </c>
      <c r="H97" s="172">
        <v>0</v>
      </c>
      <c r="I97" s="172">
        <f>ROUND(E97*H97,2)</f>
        <v>0</v>
      </c>
      <c r="J97" s="172">
        <v>4780</v>
      </c>
      <c r="K97" s="172">
        <f>ROUND(E97*J97,2)</f>
        <v>989.46</v>
      </c>
      <c r="L97" s="172">
        <v>21</v>
      </c>
      <c r="M97" s="172">
        <f>G97*(1+L97/100)</f>
        <v>0</v>
      </c>
      <c r="N97" s="172">
        <v>0</v>
      </c>
      <c r="O97" s="172">
        <f>ROUND(E97*N97,2)</f>
        <v>0</v>
      </c>
      <c r="P97" s="172">
        <v>2.2000000000000002</v>
      </c>
      <c r="Q97" s="172">
        <f>ROUND(E97*P97,2)</f>
        <v>0.46</v>
      </c>
      <c r="R97" s="172"/>
      <c r="S97" s="172" t="s">
        <v>115</v>
      </c>
      <c r="T97" s="172" t="s">
        <v>115</v>
      </c>
      <c r="U97" s="172">
        <v>14.31</v>
      </c>
      <c r="V97" s="172">
        <f>ROUND(E97*U97,2)</f>
        <v>2.96</v>
      </c>
      <c r="W97" s="172"/>
      <c r="X97" s="173" t="s">
        <v>117</v>
      </c>
      <c r="Y97" s="150"/>
      <c r="Z97" s="150"/>
      <c r="AA97" s="150"/>
      <c r="AB97" s="150"/>
      <c r="AC97" s="150"/>
      <c r="AD97" s="150"/>
      <c r="AE97" s="150"/>
      <c r="AF97" s="150"/>
      <c r="AG97" s="150" t="s">
        <v>118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53"/>
      <c r="B98" s="154"/>
      <c r="C98" s="185" t="s">
        <v>178</v>
      </c>
      <c r="D98" s="160"/>
      <c r="E98" s="161">
        <v>0.10349999999999999</v>
      </c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0"/>
      <c r="Z98" s="150"/>
      <c r="AA98" s="150"/>
      <c r="AB98" s="150"/>
      <c r="AC98" s="150"/>
      <c r="AD98" s="150"/>
      <c r="AE98" s="150"/>
      <c r="AF98" s="150"/>
      <c r="AG98" s="150" t="s">
        <v>120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53"/>
      <c r="B99" s="154"/>
      <c r="C99" s="185" t="s">
        <v>179</v>
      </c>
      <c r="D99" s="160"/>
      <c r="E99" s="161">
        <v>0.10349999999999999</v>
      </c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50"/>
      <c r="Z99" s="150"/>
      <c r="AA99" s="150"/>
      <c r="AB99" s="150"/>
      <c r="AC99" s="150"/>
      <c r="AD99" s="150"/>
      <c r="AE99" s="150"/>
      <c r="AF99" s="150"/>
      <c r="AG99" s="150" t="s">
        <v>120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68">
        <v>7</v>
      </c>
      <c r="B100" s="169" t="s">
        <v>180</v>
      </c>
      <c r="C100" s="181" t="s">
        <v>181</v>
      </c>
      <c r="D100" s="170" t="s">
        <v>148</v>
      </c>
      <c r="E100" s="171">
        <v>40.25</v>
      </c>
      <c r="F100" s="172">
        <v>0</v>
      </c>
      <c r="G100" s="172">
        <f>ROUND(E100*F100,2)</f>
        <v>0</v>
      </c>
      <c r="H100" s="172">
        <v>0</v>
      </c>
      <c r="I100" s="172">
        <f>ROUND(E100*H100,2)</f>
        <v>0</v>
      </c>
      <c r="J100" s="172">
        <v>56.7</v>
      </c>
      <c r="K100" s="172">
        <f>ROUND(E100*J100,2)</f>
        <v>2282.1799999999998</v>
      </c>
      <c r="L100" s="172">
        <v>21</v>
      </c>
      <c r="M100" s="172">
        <f>G100*(1+L100/100)</f>
        <v>0</v>
      </c>
      <c r="N100" s="172">
        <v>0</v>
      </c>
      <c r="O100" s="172">
        <f>ROUND(E100*N100,2)</f>
        <v>0</v>
      </c>
      <c r="P100" s="172">
        <v>1.75E-3</v>
      </c>
      <c r="Q100" s="172">
        <f>ROUND(E100*P100,2)</f>
        <v>7.0000000000000007E-2</v>
      </c>
      <c r="R100" s="172"/>
      <c r="S100" s="172" t="s">
        <v>115</v>
      </c>
      <c r="T100" s="172" t="s">
        <v>115</v>
      </c>
      <c r="U100" s="172">
        <v>0.16500000000000001</v>
      </c>
      <c r="V100" s="172">
        <f>ROUND(E100*U100,2)</f>
        <v>6.64</v>
      </c>
      <c r="W100" s="172"/>
      <c r="X100" s="173" t="s">
        <v>117</v>
      </c>
      <c r="Y100" s="150"/>
      <c r="Z100" s="150"/>
      <c r="AA100" s="150"/>
      <c r="AB100" s="150"/>
      <c r="AC100" s="150"/>
      <c r="AD100" s="150"/>
      <c r="AE100" s="150"/>
      <c r="AF100" s="150"/>
      <c r="AG100" s="150" t="s">
        <v>118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53"/>
      <c r="B101" s="154"/>
      <c r="C101" s="185" t="s">
        <v>182</v>
      </c>
      <c r="D101" s="160"/>
      <c r="E101" s="161">
        <v>40.25</v>
      </c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120</v>
      </c>
      <c r="AH101" s="150">
        <v>5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68">
        <v>8</v>
      </c>
      <c r="B102" s="169" t="s">
        <v>183</v>
      </c>
      <c r="C102" s="181" t="s">
        <v>184</v>
      </c>
      <c r="D102" s="170" t="s">
        <v>148</v>
      </c>
      <c r="E102" s="171">
        <v>40.25</v>
      </c>
      <c r="F102" s="172">
        <v>0</v>
      </c>
      <c r="G102" s="172">
        <f>ROUND(E102*F102,2)</f>
        <v>0</v>
      </c>
      <c r="H102" s="172">
        <v>0</v>
      </c>
      <c r="I102" s="172">
        <f>ROUND(E102*H102,2)</f>
        <v>0</v>
      </c>
      <c r="J102" s="172">
        <v>64.7</v>
      </c>
      <c r="K102" s="172">
        <f>ROUND(E102*J102,2)</f>
        <v>2604.1799999999998</v>
      </c>
      <c r="L102" s="172">
        <v>21</v>
      </c>
      <c r="M102" s="172">
        <f>G102*(1+L102/100)</f>
        <v>0</v>
      </c>
      <c r="N102" s="172">
        <v>0</v>
      </c>
      <c r="O102" s="172">
        <f>ROUND(E102*N102,2)</f>
        <v>0</v>
      </c>
      <c r="P102" s="172">
        <v>0.02</v>
      </c>
      <c r="Q102" s="172">
        <f>ROUND(E102*P102,2)</f>
        <v>0.81</v>
      </c>
      <c r="R102" s="172"/>
      <c r="S102" s="172" t="s">
        <v>115</v>
      </c>
      <c r="T102" s="172" t="s">
        <v>115</v>
      </c>
      <c r="U102" s="172">
        <v>0.14699999999999999</v>
      </c>
      <c r="V102" s="172">
        <f>ROUND(E102*U102,2)</f>
        <v>5.92</v>
      </c>
      <c r="W102" s="172"/>
      <c r="X102" s="173" t="s">
        <v>117</v>
      </c>
      <c r="Y102" s="150"/>
      <c r="Z102" s="150"/>
      <c r="AA102" s="150"/>
      <c r="AB102" s="150"/>
      <c r="AC102" s="150"/>
      <c r="AD102" s="150"/>
      <c r="AE102" s="150"/>
      <c r="AF102" s="150"/>
      <c r="AG102" s="150" t="s">
        <v>118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53"/>
      <c r="B103" s="154"/>
      <c r="C103" s="185" t="s">
        <v>185</v>
      </c>
      <c r="D103" s="160"/>
      <c r="E103" s="161">
        <v>2.9</v>
      </c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120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53"/>
      <c r="B104" s="154"/>
      <c r="C104" s="185" t="s">
        <v>186</v>
      </c>
      <c r="D104" s="160"/>
      <c r="E104" s="161">
        <v>2.9</v>
      </c>
      <c r="F104" s="155"/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120</v>
      </c>
      <c r="AH104" s="150">
        <v>0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53"/>
      <c r="B105" s="154"/>
      <c r="C105" s="185" t="s">
        <v>187</v>
      </c>
      <c r="D105" s="160"/>
      <c r="E105" s="161">
        <v>1.93</v>
      </c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120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53"/>
      <c r="B106" s="154"/>
      <c r="C106" s="185" t="s">
        <v>188</v>
      </c>
      <c r="D106" s="160"/>
      <c r="E106" s="161">
        <v>2.76</v>
      </c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120</v>
      </c>
      <c r="AH106" s="150">
        <v>0</v>
      </c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53"/>
      <c r="B107" s="154"/>
      <c r="C107" s="185" t="s">
        <v>189</v>
      </c>
      <c r="D107" s="160"/>
      <c r="E107" s="161">
        <v>2.08</v>
      </c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0"/>
      <c r="Z107" s="150"/>
      <c r="AA107" s="150"/>
      <c r="AB107" s="150"/>
      <c r="AC107" s="150"/>
      <c r="AD107" s="150"/>
      <c r="AE107" s="150"/>
      <c r="AF107" s="150"/>
      <c r="AG107" s="150" t="s">
        <v>120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53"/>
      <c r="B108" s="154"/>
      <c r="C108" s="185" t="s">
        <v>190</v>
      </c>
      <c r="D108" s="160"/>
      <c r="E108" s="161">
        <v>5.62</v>
      </c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120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53"/>
      <c r="B109" s="154"/>
      <c r="C109" s="185" t="s">
        <v>191</v>
      </c>
      <c r="D109" s="160"/>
      <c r="E109" s="161">
        <v>11.36</v>
      </c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0"/>
      <c r="Z109" s="150"/>
      <c r="AA109" s="150"/>
      <c r="AB109" s="150"/>
      <c r="AC109" s="150"/>
      <c r="AD109" s="150"/>
      <c r="AE109" s="150"/>
      <c r="AF109" s="150"/>
      <c r="AG109" s="150" t="s">
        <v>120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53"/>
      <c r="B110" s="154"/>
      <c r="C110" s="185" t="s">
        <v>192</v>
      </c>
      <c r="D110" s="160"/>
      <c r="E110" s="161">
        <v>10.7</v>
      </c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0"/>
      <c r="Z110" s="150"/>
      <c r="AA110" s="150"/>
      <c r="AB110" s="150"/>
      <c r="AC110" s="150"/>
      <c r="AD110" s="150"/>
      <c r="AE110" s="150"/>
      <c r="AF110" s="150"/>
      <c r="AG110" s="150" t="s">
        <v>120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68">
        <v>9</v>
      </c>
      <c r="B111" s="169" t="s">
        <v>193</v>
      </c>
      <c r="C111" s="181" t="s">
        <v>194</v>
      </c>
      <c r="D111" s="170" t="s">
        <v>114</v>
      </c>
      <c r="E111" s="171">
        <v>45.67</v>
      </c>
      <c r="F111" s="172">
        <v>0</v>
      </c>
      <c r="G111" s="172">
        <f>ROUND(E111*F111,2)</f>
        <v>0</v>
      </c>
      <c r="H111" s="172">
        <v>0</v>
      </c>
      <c r="I111" s="172">
        <f>ROUND(E111*H111,2)</f>
        <v>0</v>
      </c>
      <c r="J111" s="172">
        <v>25.7</v>
      </c>
      <c r="K111" s="172">
        <f>ROUND(E111*J111,2)</f>
        <v>1173.72</v>
      </c>
      <c r="L111" s="172">
        <v>21</v>
      </c>
      <c r="M111" s="172">
        <f>G111*(1+L111/100)</f>
        <v>0</v>
      </c>
      <c r="N111" s="172">
        <v>0</v>
      </c>
      <c r="O111" s="172">
        <f>ROUND(E111*N111,2)</f>
        <v>0</v>
      </c>
      <c r="P111" s="172">
        <v>4.0000000000000002E-4</v>
      </c>
      <c r="Q111" s="172">
        <f>ROUND(E111*P111,2)</f>
        <v>0.02</v>
      </c>
      <c r="R111" s="172"/>
      <c r="S111" s="172" t="s">
        <v>115</v>
      </c>
      <c r="T111" s="172" t="s">
        <v>115</v>
      </c>
      <c r="U111" s="172">
        <v>7.0000000000000007E-2</v>
      </c>
      <c r="V111" s="172">
        <f>ROUND(E111*U111,2)</f>
        <v>3.2</v>
      </c>
      <c r="W111" s="172"/>
      <c r="X111" s="173" t="s">
        <v>117</v>
      </c>
      <c r="Y111" s="150"/>
      <c r="Z111" s="150"/>
      <c r="AA111" s="150"/>
      <c r="AB111" s="150"/>
      <c r="AC111" s="150"/>
      <c r="AD111" s="150"/>
      <c r="AE111" s="150"/>
      <c r="AF111" s="150"/>
      <c r="AG111" s="150" t="s">
        <v>118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53"/>
      <c r="B112" s="154"/>
      <c r="C112" s="185" t="s">
        <v>195</v>
      </c>
      <c r="D112" s="160"/>
      <c r="E112" s="161">
        <v>20.88</v>
      </c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50"/>
      <c r="Z112" s="150"/>
      <c r="AA112" s="150"/>
      <c r="AB112" s="150"/>
      <c r="AC112" s="150"/>
      <c r="AD112" s="150"/>
      <c r="AE112" s="150"/>
      <c r="AF112" s="150"/>
      <c r="AG112" s="150" t="s">
        <v>120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53"/>
      <c r="B113" s="154"/>
      <c r="C113" s="185" t="s">
        <v>196</v>
      </c>
      <c r="D113" s="160"/>
      <c r="E113" s="161">
        <v>12.67</v>
      </c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50"/>
      <c r="Z113" s="150"/>
      <c r="AA113" s="150"/>
      <c r="AB113" s="150"/>
      <c r="AC113" s="150"/>
      <c r="AD113" s="150"/>
      <c r="AE113" s="150"/>
      <c r="AF113" s="150"/>
      <c r="AG113" s="150" t="s">
        <v>120</v>
      </c>
      <c r="AH113" s="150">
        <v>0</v>
      </c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53"/>
      <c r="B114" s="154"/>
      <c r="C114" s="185" t="s">
        <v>197</v>
      </c>
      <c r="D114" s="160"/>
      <c r="E114" s="161">
        <v>12.12</v>
      </c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0"/>
      <c r="Z114" s="150"/>
      <c r="AA114" s="150"/>
      <c r="AB114" s="150"/>
      <c r="AC114" s="150"/>
      <c r="AD114" s="150"/>
      <c r="AE114" s="150"/>
      <c r="AF114" s="150"/>
      <c r="AG114" s="150" t="s">
        <v>120</v>
      </c>
      <c r="AH114" s="150">
        <v>0</v>
      </c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68">
        <v>10</v>
      </c>
      <c r="B115" s="169" t="s">
        <v>198</v>
      </c>
      <c r="C115" s="181" t="s">
        <v>199</v>
      </c>
      <c r="D115" s="170" t="s">
        <v>148</v>
      </c>
      <c r="E115" s="171">
        <v>130.00800000000001</v>
      </c>
      <c r="F115" s="172">
        <v>0</v>
      </c>
      <c r="G115" s="172">
        <f>ROUND(E115*F115,2)</f>
        <v>0</v>
      </c>
      <c r="H115" s="172">
        <v>0</v>
      </c>
      <c r="I115" s="172">
        <f>ROUND(E115*H115,2)</f>
        <v>0</v>
      </c>
      <c r="J115" s="172">
        <v>78</v>
      </c>
      <c r="K115" s="172">
        <f>ROUND(E115*J115,2)</f>
        <v>10140.620000000001</v>
      </c>
      <c r="L115" s="172">
        <v>21</v>
      </c>
      <c r="M115" s="172">
        <f>G115*(1+L115/100)</f>
        <v>0</v>
      </c>
      <c r="N115" s="172">
        <v>0</v>
      </c>
      <c r="O115" s="172">
        <f>ROUND(E115*N115,2)</f>
        <v>0</v>
      </c>
      <c r="P115" s="172">
        <v>4.5999999999999999E-2</v>
      </c>
      <c r="Q115" s="172">
        <f>ROUND(E115*P115,2)</f>
        <v>5.98</v>
      </c>
      <c r="R115" s="172"/>
      <c r="S115" s="172" t="s">
        <v>115</v>
      </c>
      <c r="T115" s="172" t="s">
        <v>116</v>
      </c>
      <c r="U115" s="172">
        <v>0.26</v>
      </c>
      <c r="V115" s="172">
        <f>ROUND(E115*U115,2)</f>
        <v>33.799999999999997</v>
      </c>
      <c r="W115" s="172"/>
      <c r="X115" s="173" t="s">
        <v>117</v>
      </c>
      <c r="Y115" s="150"/>
      <c r="Z115" s="150"/>
      <c r="AA115" s="150"/>
      <c r="AB115" s="150"/>
      <c r="AC115" s="150"/>
      <c r="AD115" s="150"/>
      <c r="AE115" s="150"/>
      <c r="AF115" s="150"/>
      <c r="AG115" s="150" t="s">
        <v>118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53"/>
      <c r="B116" s="154"/>
      <c r="C116" s="182" t="s">
        <v>119</v>
      </c>
      <c r="D116" s="156"/>
      <c r="E116" s="157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0"/>
      <c r="Z116" s="150"/>
      <c r="AA116" s="150"/>
      <c r="AB116" s="150"/>
      <c r="AC116" s="150"/>
      <c r="AD116" s="150"/>
      <c r="AE116" s="150"/>
      <c r="AF116" s="150"/>
      <c r="AG116" s="150" t="s">
        <v>120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53"/>
      <c r="B117" s="154"/>
      <c r="C117" s="183" t="s">
        <v>121</v>
      </c>
      <c r="D117" s="156"/>
      <c r="E117" s="157">
        <v>7.2</v>
      </c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50"/>
      <c r="Z117" s="150"/>
      <c r="AA117" s="150"/>
      <c r="AB117" s="150"/>
      <c r="AC117" s="150"/>
      <c r="AD117" s="150"/>
      <c r="AE117" s="150"/>
      <c r="AF117" s="150"/>
      <c r="AG117" s="150" t="s">
        <v>120</v>
      </c>
      <c r="AH117" s="150">
        <v>2</v>
      </c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53"/>
      <c r="B118" s="154"/>
      <c r="C118" s="183" t="s">
        <v>122</v>
      </c>
      <c r="D118" s="156"/>
      <c r="E118" s="157">
        <v>11.8</v>
      </c>
      <c r="F118" s="155"/>
      <c r="G118" s="155"/>
      <c r="H118" s="155"/>
      <c r="I118" s="155"/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0"/>
      <c r="Z118" s="150"/>
      <c r="AA118" s="150"/>
      <c r="AB118" s="150"/>
      <c r="AC118" s="150"/>
      <c r="AD118" s="150"/>
      <c r="AE118" s="150"/>
      <c r="AF118" s="150"/>
      <c r="AG118" s="150" t="s">
        <v>120</v>
      </c>
      <c r="AH118" s="150">
        <v>2</v>
      </c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53"/>
      <c r="B119" s="154"/>
      <c r="C119" s="183" t="s">
        <v>123</v>
      </c>
      <c r="D119" s="156"/>
      <c r="E119" s="157">
        <v>11.6</v>
      </c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0"/>
      <c r="Z119" s="150"/>
      <c r="AA119" s="150"/>
      <c r="AB119" s="150"/>
      <c r="AC119" s="150"/>
      <c r="AD119" s="150"/>
      <c r="AE119" s="150"/>
      <c r="AF119" s="150"/>
      <c r="AG119" s="150" t="s">
        <v>120</v>
      </c>
      <c r="AH119" s="150">
        <v>2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53"/>
      <c r="B120" s="154"/>
      <c r="C120" s="183" t="s">
        <v>124</v>
      </c>
      <c r="D120" s="156"/>
      <c r="E120" s="157">
        <v>6.57</v>
      </c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0"/>
      <c r="Z120" s="150"/>
      <c r="AA120" s="150"/>
      <c r="AB120" s="150"/>
      <c r="AC120" s="150"/>
      <c r="AD120" s="150"/>
      <c r="AE120" s="150"/>
      <c r="AF120" s="150"/>
      <c r="AG120" s="150" t="s">
        <v>120</v>
      </c>
      <c r="AH120" s="150">
        <v>2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53"/>
      <c r="B121" s="154"/>
      <c r="C121" s="183" t="s">
        <v>125</v>
      </c>
      <c r="D121" s="156"/>
      <c r="E121" s="157">
        <v>20.54</v>
      </c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0"/>
      <c r="Z121" s="150"/>
      <c r="AA121" s="150"/>
      <c r="AB121" s="150"/>
      <c r="AC121" s="150"/>
      <c r="AD121" s="150"/>
      <c r="AE121" s="150"/>
      <c r="AF121" s="150"/>
      <c r="AG121" s="150" t="s">
        <v>120</v>
      </c>
      <c r="AH121" s="150">
        <v>2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ht="22.5" outlineLevel="1" x14ac:dyDescent="0.2">
      <c r="A122" s="153"/>
      <c r="B122" s="154"/>
      <c r="C122" s="183" t="s">
        <v>126</v>
      </c>
      <c r="D122" s="156"/>
      <c r="E122" s="157">
        <v>18.73</v>
      </c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0"/>
      <c r="Z122" s="150"/>
      <c r="AA122" s="150"/>
      <c r="AB122" s="150"/>
      <c r="AC122" s="150"/>
      <c r="AD122" s="150"/>
      <c r="AE122" s="150"/>
      <c r="AF122" s="150"/>
      <c r="AG122" s="150" t="s">
        <v>120</v>
      </c>
      <c r="AH122" s="150">
        <v>2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53"/>
      <c r="B123" s="154"/>
      <c r="C123" s="183" t="s">
        <v>127</v>
      </c>
      <c r="D123" s="156"/>
      <c r="E123" s="157">
        <v>11</v>
      </c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50"/>
      <c r="Z123" s="150"/>
      <c r="AA123" s="150"/>
      <c r="AB123" s="150"/>
      <c r="AC123" s="150"/>
      <c r="AD123" s="150"/>
      <c r="AE123" s="150"/>
      <c r="AF123" s="150"/>
      <c r="AG123" s="150" t="s">
        <v>120</v>
      </c>
      <c r="AH123" s="150">
        <v>2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53"/>
      <c r="B124" s="154"/>
      <c r="C124" s="183" t="s">
        <v>128</v>
      </c>
      <c r="D124" s="156"/>
      <c r="E124" s="157">
        <v>9.1999999999999993</v>
      </c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0"/>
      <c r="Z124" s="150"/>
      <c r="AA124" s="150"/>
      <c r="AB124" s="150"/>
      <c r="AC124" s="150"/>
      <c r="AD124" s="150"/>
      <c r="AE124" s="150"/>
      <c r="AF124" s="150"/>
      <c r="AG124" s="150" t="s">
        <v>120</v>
      </c>
      <c r="AH124" s="150">
        <v>2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53"/>
      <c r="B125" s="154"/>
      <c r="C125" s="183" t="s">
        <v>129</v>
      </c>
      <c r="D125" s="156"/>
      <c r="E125" s="157">
        <v>13.1</v>
      </c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50"/>
      <c r="Z125" s="150"/>
      <c r="AA125" s="150"/>
      <c r="AB125" s="150"/>
      <c r="AC125" s="150"/>
      <c r="AD125" s="150"/>
      <c r="AE125" s="150"/>
      <c r="AF125" s="150"/>
      <c r="AG125" s="150" t="s">
        <v>120</v>
      </c>
      <c r="AH125" s="150">
        <v>2</v>
      </c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53"/>
      <c r="B126" s="154"/>
      <c r="C126" s="183" t="s">
        <v>130</v>
      </c>
      <c r="D126" s="156"/>
      <c r="E126" s="157">
        <v>7.1</v>
      </c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155"/>
      <c r="Y126" s="150"/>
      <c r="Z126" s="150"/>
      <c r="AA126" s="150"/>
      <c r="AB126" s="150"/>
      <c r="AC126" s="150"/>
      <c r="AD126" s="150"/>
      <c r="AE126" s="150"/>
      <c r="AF126" s="150"/>
      <c r="AG126" s="150" t="s">
        <v>120</v>
      </c>
      <c r="AH126" s="150">
        <v>2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">
      <c r="A127" s="153"/>
      <c r="B127" s="154"/>
      <c r="C127" s="183" t="s">
        <v>131</v>
      </c>
      <c r="D127" s="156"/>
      <c r="E127" s="157">
        <v>12.67</v>
      </c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0"/>
      <c r="Z127" s="150"/>
      <c r="AA127" s="150"/>
      <c r="AB127" s="150"/>
      <c r="AC127" s="150"/>
      <c r="AD127" s="150"/>
      <c r="AE127" s="150"/>
      <c r="AF127" s="150"/>
      <c r="AG127" s="150" t="s">
        <v>120</v>
      </c>
      <c r="AH127" s="150">
        <v>2</v>
      </c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53"/>
      <c r="B128" s="154"/>
      <c r="C128" s="183" t="s">
        <v>132</v>
      </c>
      <c r="D128" s="156"/>
      <c r="E128" s="157">
        <v>12.12</v>
      </c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50"/>
      <c r="Z128" s="150"/>
      <c r="AA128" s="150"/>
      <c r="AB128" s="150"/>
      <c r="AC128" s="150"/>
      <c r="AD128" s="150"/>
      <c r="AE128" s="150"/>
      <c r="AF128" s="150"/>
      <c r="AG128" s="150" t="s">
        <v>120</v>
      </c>
      <c r="AH128" s="150">
        <v>2</v>
      </c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53"/>
      <c r="B129" s="154"/>
      <c r="C129" s="183" t="s">
        <v>133</v>
      </c>
      <c r="D129" s="156"/>
      <c r="E129" s="157">
        <v>20.88</v>
      </c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50"/>
      <c r="Z129" s="150"/>
      <c r="AA129" s="150"/>
      <c r="AB129" s="150"/>
      <c r="AC129" s="150"/>
      <c r="AD129" s="150"/>
      <c r="AE129" s="150"/>
      <c r="AF129" s="150"/>
      <c r="AG129" s="150" t="s">
        <v>120</v>
      </c>
      <c r="AH129" s="150">
        <v>2</v>
      </c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53"/>
      <c r="B130" s="154"/>
      <c r="C130" s="184" t="s">
        <v>134</v>
      </c>
      <c r="D130" s="158"/>
      <c r="E130" s="159">
        <v>162.51</v>
      </c>
      <c r="F130" s="155"/>
      <c r="G130" s="155"/>
      <c r="H130" s="155"/>
      <c r="I130" s="155"/>
      <c r="J130" s="155"/>
      <c r="K130" s="155"/>
      <c r="L130" s="155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50"/>
      <c r="Z130" s="150"/>
      <c r="AA130" s="150"/>
      <c r="AB130" s="150"/>
      <c r="AC130" s="150"/>
      <c r="AD130" s="150"/>
      <c r="AE130" s="150"/>
      <c r="AF130" s="150"/>
      <c r="AG130" s="150" t="s">
        <v>120</v>
      </c>
      <c r="AH130" s="150">
        <v>3</v>
      </c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53"/>
      <c r="B131" s="154"/>
      <c r="C131" s="182" t="s">
        <v>135</v>
      </c>
      <c r="D131" s="156"/>
      <c r="E131" s="157"/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  <c r="X131" s="155"/>
      <c r="Y131" s="150"/>
      <c r="Z131" s="150"/>
      <c r="AA131" s="150"/>
      <c r="AB131" s="150"/>
      <c r="AC131" s="150"/>
      <c r="AD131" s="150"/>
      <c r="AE131" s="150"/>
      <c r="AF131" s="150"/>
      <c r="AG131" s="150" t="s">
        <v>120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53"/>
      <c r="B132" s="154"/>
      <c r="C132" s="185" t="s">
        <v>158</v>
      </c>
      <c r="D132" s="160"/>
      <c r="E132" s="161">
        <v>130.00800000000001</v>
      </c>
      <c r="F132" s="155"/>
      <c r="G132" s="155"/>
      <c r="H132" s="155"/>
      <c r="I132" s="155"/>
      <c r="J132" s="155"/>
      <c r="K132" s="155"/>
      <c r="L132" s="155"/>
      <c r="M132" s="155"/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  <c r="X132" s="155"/>
      <c r="Y132" s="150"/>
      <c r="Z132" s="150"/>
      <c r="AA132" s="150"/>
      <c r="AB132" s="150"/>
      <c r="AC132" s="150"/>
      <c r="AD132" s="150"/>
      <c r="AE132" s="150"/>
      <c r="AF132" s="150"/>
      <c r="AG132" s="150" t="s">
        <v>120</v>
      </c>
      <c r="AH132" s="150">
        <v>0</v>
      </c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">
      <c r="A133" s="168">
        <v>11</v>
      </c>
      <c r="B133" s="169" t="s">
        <v>200</v>
      </c>
      <c r="C133" s="181" t="s">
        <v>201</v>
      </c>
      <c r="D133" s="170" t="s">
        <v>148</v>
      </c>
      <c r="E133" s="171">
        <v>98.89</v>
      </c>
      <c r="F133" s="172">
        <v>0</v>
      </c>
      <c r="G133" s="172">
        <f>ROUND(E133*F133,2)</f>
        <v>0</v>
      </c>
      <c r="H133" s="172">
        <v>0</v>
      </c>
      <c r="I133" s="172">
        <f>ROUND(E133*H133,2)</f>
        <v>0</v>
      </c>
      <c r="J133" s="172">
        <v>99.5</v>
      </c>
      <c r="K133" s="172">
        <f>ROUND(E133*J133,2)</f>
        <v>9839.56</v>
      </c>
      <c r="L133" s="172">
        <v>21</v>
      </c>
      <c r="M133" s="172">
        <f>G133*(1+L133/100)</f>
        <v>0</v>
      </c>
      <c r="N133" s="172">
        <v>0</v>
      </c>
      <c r="O133" s="172">
        <f>ROUND(E133*N133,2)</f>
        <v>0</v>
      </c>
      <c r="P133" s="172">
        <v>6.8000000000000005E-2</v>
      </c>
      <c r="Q133" s="172">
        <f>ROUND(E133*P133,2)</f>
        <v>6.72</v>
      </c>
      <c r="R133" s="172"/>
      <c r="S133" s="172" t="s">
        <v>115</v>
      </c>
      <c r="T133" s="172" t="s">
        <v>116</v>
      </c>
      <c r="U133" s="172">
        <v>0.3</v>
      </c>
      <c r="V133" s="172">
        <f>ROUND(E133*U133,2)</f>
        <v>29.67</v>
      </c>
      <c r="W133" s="172"/>
      <c r="X133" s="173" t="s">
        <v>117</v>
      </c>
      <c r="Y133" s="150"/>
      <c r="Z133" s="150"/>
      <c r="AA133" s="150"/>
      <c r="AB133" s="150"/>
      <c r="AC133" s="150"/>
      <c r="AD133" s="150"/>
      <c r="AE133" s="150"/>
      <c r="AF133" s="150"/>
      <c r="AG133" s="150" t="s">
        <v>118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ht="22.5" outlineLevel="1" x14ac:dyDescent="0.2">
      <c r="A134" s="153"/>
      <c r="B134" s="154"/>
      <c r="C134" s="185" t="s">
        <v>149</v>
      </c>
      <c r="D134" s="160"/>
      <c r="E134" s="161">
        <v>16.399999999999999</v>
      </c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50"/>
      <c r="Z134" s="150"/>
      <c r="AA134" s="150"/>
      <c r="AB134" s="150"/>
      <c r="AC134" s="150"/>
      <c r="AD134" s="150"/>
      <c r="AE134" s="150"/>
      <c r="AF134" s="150"/>
      <c r="AG134" s="150" t="s">
        <v>120</v>
      </c>
      <c r="AH134" s="150">
        <v>0</v>
      </c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ht="22.5" outlineLevel="1" x14ac:dyDescent="0.2">
      <c r="A135" s="153"/>
      <c r="B135" s="154"/>
      <c r="C135" s="185" t="s">
        <v>150</v>
      </c>
      <c r="D135" s="160"/>
      <c r="E135" s="161">
        <v>16.399999999999999</v>
      </c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5"/>
      <c r="X135" s="155"/>
      <c r="Y135" s="150"/>
      <c r="Z135" s="150"/>
      <c r="AA135" s="150"/>
      <c r="AB135" s="150"/>
      <c r="AC135" s="150"/>
      <c r="AD135" s="150"/>
      <c r="AE135" s="150"/>
      <c r="AF135" s="150"/>
      <c r="AG135" s="150" t="s">
        <v>120</v>
      </c>
      <c r="AH135" s="150">
        <v>0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ht="22.5" outlineLevel="1" x14ac:dyDescent="0.2">
      <c r="A136" s="153"/>
      <c r="B136" s="154"/>
      <c r="C136" s="185" t="s">
        <v>151</v>
      </c>
      <c r="D136" s="160"/>
      <c r="E136" s="161">
        <v>13.2</v>
      </c>
      <c r="F136" s="155"/>
      <c r="G136" s="155"/>
      <c r="H136" s="155"/>
      <c r="I136" s="155"/>
      <c r="J136" s="155"/>
      <c r="K136" s="155"/>
      <c r="L136" s="155"/>
      <c r="M136" s="155"/>
      <c r="N136" s="155"/>
      <c r="O136" s="155"/>
      <c r="P136" s="155"/>
      <c r="Q136" s="155"/>
      <c r="R136" s="155"/>
      <c r="S136" s="155"/>
      <c r="T136" s="155"/>
      <c r="U136" s="155"/>
      <c r="V136" s="155"/>
      <c r="W136" s="155"/>
      <c r="X136" s="155"/>
      <c r="Y136" s="150"/>
      <c r="Z136" s="150"/>
      <c r="AA136" s="150"/>
      <c r="AB136" s="150"/>
      <c r="AC136" s="150"/>
      <c r="AD136" s="150"/>
      <c r="AE136" s="150"/>
      <c r="AF136" s="150"/>
      <c r="AG136" s="150" t="s">
        <v>120</v>
      </c>
      <c r="AH136" s="150">
        <v>0</v>
      </c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ht="22.5" outlineLevel="1" x14ac:dyDescent="0.2">
      <c r="A137" s="153"/>
      <c r="B137" s="154"/>
      <c r="C137" s="185" t="s">
        <v>152</v>
      </c>
      <c r="D137" s="160"/>
      <c r="E137" s="161">
        <v>16</v>
      </c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50"/>
      <c r="Z137" s="150"/>
      <c r="AA137" s="150"/>
      <c r="AB137" s="150"/>
      <c r="AC137" s="150"/>
      <c r="AD137" s="150"/>
      <c r="AE137" s="150"/>
      <c r="AF137" s="150"/>
      <c r="AG137" s="150" t="s">
        <v>120</v>
      </c>
      <c r="AH137" s="150">
        <v>0</v>
      </c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53"/>
      <c r="B138" s="154"/>
      <c r="C138" s="185" t="s">
        <v>153</v>
      </c>
      <c r="D138" s="160"/>
      <c r="E138" s="161">
        <v>12.14</v>
      </c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  <c r="V138" s="155"/>
      <c r="W138" s="155"/>
      <c r="X138" s="155"/>
      <c r="Y138" s="150"/>
      <c r="Z138" s="150"/>
      <c r="AA138" s="150"/>
      <c r="AB138" s="150"/>
      <c r="AC138" s="150"/>
      <c r="AD138" s="150"/>
      <c r="AE138" s="150"/>
      <c r="AF138" s="150"/>
      <c r="AG138" s="150" t="s">
        <v>120</v>
      </c>
      <c r="AH138" s="150">
        <v>0</v>
      </c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53"/>
      <c r="B139" s="154"/>
      <c r="C139" s="185" t="s">
        <v>154</v>
      </c>
      <c r="D139" s="160"/>
      <c r="E139" s="161">
        <v>3.15</v>
      </c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/>
      <c r="V139" s="155"/>
      <c r="W139" s="155"/>
      <c r="X139" s="155"/>
      <c r="Y139" s="150"/>
      <c r="Z139" s="150"/>
      <c r="AA139" s="150"/>
      <c r="AB139" s="150"/>
      <c r="AC139" s="150"/>
      <c r="AD139" s="150"/>
      <c r="AE139" s="150"/>
      <c r="AF139" s="150"/>
      <c r="AG139" s="150" t="s">
        <v>120</v>
      </c>
      <c r="AH139" s="150">
        <v>0</v>
      </c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ht="22.5" outlineLevel="1" x14ac:dyDescent="0.2">
      <c r="A140" s="153"/>
      <c r="B140" s="154"/>
      <c r="C140" s="185" t="s">
        <v>155</v>
      </c>
      <c r="D140" s="160"/>
      <c r="E140" s="161">
        <v>21.6</v>
      </c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/>
      <c r="V140" s="155"/>
      <c r="W140" s="155"/>
      <c r="X140" s="155"/>
      <c r="Y140" s="150"/>
      <c r="Z140" s="150"/>
      <c r="AA140" s="150"/>
      <c r="AB140" s="150"/>
      <c r="AC140" s="150"/>
      <c r="AD140" s="150"/>
      <c r="AE140" s="150"/>
      <c r="AF140" s="150"/>
      <c r="AG140" s="150" t="s">
        <v>120</v>
      </c>
      <c r="AH140" s="150">
        <v>0</v>
      </c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x14ac:dyDescent="0.2">
      <c r="A141" s="162" t="s">
        <v>110</v>
      </c>
      <c r="B141" s="163" t="s">
        <v>62</v>
      </c>
      <c r="C141" s="180" t="s">
        <v>63</v>
      </c>
      <c r="D141" s="164"/>
      <c r="E141" s="165"/>
      <c r="F141" s="166"/>
      <c r="G141" s="166">
        <f>SUMIF(AG142:AG142,"&lt;&gt;NOR",G142:G142)</f>
        <v>0</v>
      </c>
      <c r="H141" s="166"/>
      <c r="I141" s="166">
        <f>SUM(I142:I142)</f>
        <v>0</v>
      </c>
      <c r="J141" s="166"/>
      <c r="K141" s="166">
        <f>SUM(K142:K142)</f>
        <v>4367.09</v>
      </c>
      <c r="L141" s="166"/>
      <c r="M141" s="166">
        <f>SUM(M142:M142)</f>
        <v>0</v>
      </c>
      <c r="N141" s="166"/>
      <c r="O141" s="166">
        <f>SUM(O142:O142)</f>
        <v>0</v>
      </c>
      <c r="P141" s="166"/>
      <c r="Q141" s="166">
        <f>SUM(Q142:Q142)</f>
        <v>0</v>
      </c>
      <c r="R141" s="166"/>
      <c r="S141" s="166"/>
      <c r="T141" s="166"/>
      <c r="U141" s="166"/>
      <c r="V141" s="166">
        <f>SUM(V142:V142)</f>
        <v>10.93</v>
      </c>
      <c r="W141" s="166"/>
      <c r="X141" s="167"/>
      <c r="AG141" t="s">
        <v>111</v>
      </c>
    </row>
    <row r="142" spans="1:60" outlineLevel="1" x14ac:dyDescent="0.2">
      <c r="A142" s="174">
        <v>12</v>
      </c>
      <c r="B142" s="175" t="s">
        <v>202</v>
      </c>
      <c r="C142" s="186" t="s">
        <v>203</v>
      </c>
      <c r="D142" s="176" t="s">
        <v>204</v>
      </c>
      <c r="E142" s="177">
        <v>11.645580000000001</v>
      </c>
      <c r="F142" s="178">
        <v>0</v>
      </c>
      <c r="G142" s="178">
        <f>ROUND(E142*F142,2)</f>
        <v>0</v>
      </c>
      <c r="H142" s="178">
        <v>0</v>
      </c>
      <c r="I142" s="178">
        <f>ROUND(E142*H142,2)</f>
        <v>0</v>
      </c>
      <c r="J142" s="178">
        <v>375</v>
      </c>
      <c r="K142" s="178">
        <f>ROUND(E142*J142,2)</f>
        <v>4367.09</v>
      </c>
      <c r="L142" s="178">
        <v>21</v>
      </c>
      <c r="M142" s="178">
        <f>G142*(1+L142/100)</f>
        <v>0</v>
      </c>
      <c r="N142" s="178">
        <v>0</v>
      </c>
      <c r="O142" s="178">
        <f>ROUND(E142*N142,2)</f>
        <v>0</v>
      </c>
      <c r="P142" s="178">
        <v>0</v>
      </c>
      <c r="Q142" s="178">
        <f>ROUND(E142*P142,2)</f>
        <v>0</v>
      </c>
      <c r="R142" s="178"/>
      <c r="S142" s="178" t="s">
        <v>115</v>
      </c>
      <c r="T142" s="178" t="s">
        <v>115</v>
      </c>
      <c r="U142" s="178">
        <v>0.9385</v>
      </c>
      <c r="V142" s="178">
        <f>ROUND(E142*U142,2)</f>
        <v>10.93</v>
      </c>
      <c r="W142" s="178"/>
      <c r="X142" s="179" t="s">
        <v>205</v>
      </c>
      <c r="Y142" s="150"/>
      <c r="Z142" s="150"/>
      <c r="AA142" s="150"/>
      <c r="AB142" s="150"/>
      <c r="AC142" s="150"/>
      <c r="AD142" s="150"/>
      <c r="AE142" s="150"/>
      <c r="AF142" s="150"/>
      <c r="AG142" s="150" t="s">
        <v>206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x14ac:dyDescent="0.2">
      <c r="A143" s="162" t="s">
        <v>110</v>
      </c>
      <c r="B143" s="163" t="s">
        <v>64</v>
      </c>
      <c r="C143" s="180" t="s">
        <v>65</v>
      </c>
      <c r="D143" s="164"/>
      <c r="E143" s="165"/>
      <c r="F143" s="166"/>
      <c r="G143" s="166">
        <f>SUMIF(AG144:AG160,"&lt;&gt;NOR",G144:G160)</f>
        <v>0</v>
      </c>
      <c r="H143" s="166"/>
      <c r="I143" s="166">
        <f>SUM(I144:I160)</f>
        <v>17683.489999999998</v>
      </c>
      <c r="J143" s="166"/>
      <c r="K143" s="166">
        <f>SUM(K144:K160)</f>
        <v>10754.81</v>
      </c>
      <c r="L143" s="166"/>
      <c r="M143" s="166">
        <f>SUM(M144:M160)</f>
        <v>0</v>
      </c>
      <c r="N143" s="166"/>
      <c r="O143" s="166">
        <f>SUM(O144:O160)</f>
        <v>0.14000000000000001</v>
      </c>
      <c r="P143" s="166"/>
      <c r="Q143" s="166">
        <f>SUM(Q144:Q160)</f>
        <v>0</v>
      </c>
      <c r="R143" s="166"/>
      <c r="S143" s="166"/>
      <c r="T143" s="166"/>
      <c r="U143" s="166"/>
      <c r="V143" s="166">
        <f>SUM(V144:V160)</f>
        <v>19.979999999999997</v>
      </c>
      <c r="W143" s="166"/>
      <c r="X143" s="167"/>
      <c r="AG143" t="s">
        <v>111</v>
      </c>
    </row>
    <row r="144" spans="1:60" ht="22.5" outlineLevel="1" x14ac:dyDescent="0.2">
      <c r="A144" s="168">
        <v>13</v>
      </c>
      <c r="B144" s="169" t="s">
        <v>207</v>
      </c>
      <c r="C144" s="181" t="s">
        <v>451</v>
      </c>
      <c r="D144" s="170" t="s">
        <v>148</v>
      </c>
      <c r="E144" s="171">
        <v>35.79</v>
      </c>
      <c r="F144" s="172">
        <v>0</v>
      </c>
      <c r="G144" s="172">
        <f>ROUND(E144*F144,2)</f>
        <v>0</v>
      </c>
      <c r="H144" s="172">
        <v>341.62</v>
      </c>
      <c r="I144" s="172">
        <f>ROUND(E144*H144,2)</f>
        <v>12226.58</v>
      </c>
      <c r="J144" s="172">
        <v>187.38</v>
      </c>
      <c r="K144" s="172">
        <f>ROUND(E144*J144,2)</f>
        <v>6706.33</v>
      </c>
      <c r="L144" s="172">
        <v>21</v>
      </c>
      <c r="M144" s="172">
        <f>G144*(1+L144/100)</f>
        <v>0</v>
      </c>
      <c r="N144" s="172">
        <v>3.3999999999999998E-3</v>
      </c>
      <c r="O144" s="172">
        <f>ROUND(E144*N144,2)</f>
        <v>0.12</v>
      </c>
      <c r="P144" s="172">
        <v>0</v>
      </c>
      <c r="Q144" s="172">
        <f>ROUND(E144*P144,2)</f>
        <v>0</v>
      </c>
      <c r="R144" s="172"/>
      <c r="S144" s="172" t="s">
        <v>115</v>
      </c>
      <c r="T144" s="172" t="s">
        <v>115</v>
      </c>
      <c r="U144" s="172">
        <v>0.38500000000000001</v>
      </c>
      <c r="V144" s="172">
        <f>ROUND(E144*U144,2)</f>
        <v>13.78</v>
      </c>
      <c r="W144" s="172"/>
      <c r="X144" s="173" t="s">
        <v>117</v>
      </c>
      <c r="Y144" s="150"/>
      <c r="Z144" s="150"/>
      <c r="AA144" s="150"/>
      <c r="AB144" s="150"/>
      <c r="AC144" s="150"/>
      <c r="AD144" s="150"/>
      <c r="AE144" s="150"/>
      <c r="AF144" s="150"/>
      <c r="AG144" s="150" t="s">
        <v>118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">
      <c r="A145" s="153"/>
      <c r="B145" s="154"/>
      <c r="C145" s="244" t="s">
        <v>208</v>
      </c>
      <c r="D145" s="245"/>
      <c r="E145" s="245"/>
      <c r="F145" s="245"/>
      <c r="G145" s="24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  <c r="X145" s="155"/>
      <c r="Y145" s="150"/>
      <c r="Z145" s="150"/>
      <c r="AA145" s="150"/>
      <c r="AB145" s="150"/>
      <c r="AC145" s="150"/>
      <c r="AD145" s="150"/>
      <c r="AE145" s="150"/>
      <c r="AF145" s="150"/>
      <c r="AG145" s="150" t="s">
        <v>209</v>
      </c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">
      <c r="A146" s="153"/>
      <c r="B146" s="154"/>
      <c r="C146" s="185" t="s">
        <v>187</v>
      </c>
      <c r="D146" s="160"/>
      <c r="E146" s="161">
        <v>1.93</v>
      </c>
      <c r="F146" s="155"/>
      <c r="G146" s="155"/>
      <c r="H146" s="155"/>
      <c r="I146" s="155"/>
      <c r="J146" s="155"/>
      <c r="K146" s="155"/>
      <c r="L146" s="155"/>
      <c r="M146" s="155"/>
      <c r="N146" s="155"/>
      <c r="O146" s="155"/>
      <c r="P146" s="155"/>
      <c r="Q146" s="155"/>
      <c r="R146" s="155"/>
      <c r="S146" s="155"/>
      <c r="T146" s="155"/>
      <c r="U146" s="155"/>
      <c r="V146" s="155"/>
      <c r="W146" s="155"/>
      <c r="X146" s="155"/>
      <c r="Y146" s="150"/>
      <c r="Z146" s="150"/>
      <c r="AA146" s="150"/>
      <c r="AB146" s="150"/>
      <c r="AC146" s="150"/>
      <c r="AD146" s="150"/>
      <c r="AE146" s="150"/>
      <c r="AF146" s="150"/>
      <c r="AG146" s="150" t="s">
        <v>120</v>
      </c>
      <c r="AH146" s="150">
        <v>0</v>
      </c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">
      <c r="A147" s="153"/>
      <c r="B147" s="154"/>
      <c r="C147" s="185" t="s">
        <v>188</v>
      </c>
      <c r="D147" s="160"/>
      <c r="E147" s="161">
        <v>2.76</v>
      </c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/>
      <c r="W147" s="155"/>
      <c r="X147" s="155"/>
      <c r="Y147" s="150"/>
      <c r="Z147" s="150"/>
      <c r="AA147" s="150"/>
      <c r="AB147" s="150"/>
      <c r="AC147" s="150"/>
      <c r="AD147" s="150"/>
      <c r="AE147" s="150"/>
      <c r="AF147" s="150"/>
      <c r="AG147" s="150" t="s">
        <v>120</v>
      </c>
      <c r="AH147" s="150">
        <v>0</v>
      </c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2">
      <c r="A148" s="153"/>
      <c r="B148" s="154"/>
      <c r="C148" s="185" t="s">
        <v>190</v>
      </c>
      <c r="D148" s="160"/>
      <c r="E148" s="161">
        <v>5.62</v>
      </c>
      <c r="F148" s="155"/>
      <c r="G148" s="155"/>
      <c r="H148" s="155"/>
      <c r="I148" s="155"/>
      <c r="J148" s="155"/>
      <c r="K148" s="155"/>
      <c r="L148" s="155"/>
      <c r="M148" s="155"/>
      <c r="N148" s="155"/>
      <c r="O148" s="155"/>
      <c r="P148" s="155"/>
      <c r="Q148" s="155"/>
      <c r="R148" s="155"/>
      <c r="S148" s="155"/>
      <c r="T148" s="155"/>
      <c r="U148" s="155"/>
      <c r="V148" s="155"/>
      <c r="W148" s="155"/>
      <c r="X148" s="155"/>
      <c r="Y148" s="150"/>
      <c r="Z148" s="150"/>
      <c r="AA148" s="150"/>
      <c r="AB148" s="150"/>
      <c r="AC148" s="150"/>
      <c r="AD148" s="150"/>
      <c r="AE148" s="150"/>
      <c r="AF148" s="150"/>
      <c r="AG148" s="150" t="s">
        <v>120</v>
      </c>
      <c r="AH148" s="150">
        <v>0</v>
      </c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ht="22.5" outlineLevel="1" x14ac:dyDescent="0.2">
      <c r="A149" s="153"/>
      <c r="B149" s="154"/>
      <c r="C149" s="185" t="s">
        <v>210</v>
      </c>
      <c r="D149" s="160"/>
      <c r="E149" s="161">
        <v>8.1199999999999992</v>
      </c>
      <c r="F149" s="155"/>
      <c r="G149" s="155"/>
      <c r="H149" s="155"/>
      <c r="I149" s="155"/>
      <c r="J149" s="155"/>
      <c r="K149" s="155"/>
      <c r="L149" s="155"/>
      <c r="M149" s="155"/>
      <c r="N149" s="155"/>
      <c r="O149" s="155"/>
      <c r="P149" s="155"/>
      <c r="Q149" s="155"/>
      <c r="R149" s="155"/>
      <c r="S149" s="155"/>
      <c r="T149" s="155"/>
      <c r="U149" s="155"/>
      <c r="V149" s="155"/>
      <c r="W149" s="155"/>
      <c r="X149" s="155"/>
      <c r="Y149" s="150"/>
      <c r="Z149" s="150"/>
      <c r="AA149" s="150"/>
      <c r="AB149" s="150"/>
      <c r="AC149" s="150"/>
      <c r="AD149" s="150"/>
      <c r="AE149" s="150"/>
      <c r="AF149" s="150"/>
      <c r="AG149" s="150" t="s">
        <v>120</v>
      </c>
      <c r="AH149" s="150">
        <v>0</v>
      </c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ht="22.5" outlineLevel="1" x14ac:dyDescent="0.2">
      <c r="A150" s="153"/>
      <c r="B150" s="154"/>
      <c r="C150" s="185" t="s">
        <v>211</v>
      </c>
      <c r="D150" s="160"/>
      <c r="E150" s="161">
        <v>8.4</v>
      </c>
      <c r="F150" s="155"/>
      <c r="G150" s="155"/>
      <c r="H150" s="155"/>
      <c r="I150" s="155"/>
      <c r="J150" s="155"/>
      <c r="K150" s="155"/>
      <c r="L150" s="155"/>
      <c r="M150" s="155"/>
      <c r="N150" s="155"/>
      <c r="O150" s="155"/>
      <c r="P150" s="155"/>
      <c r="Q150" s="155"/>
      <c r="R150" s="155"/>
      <c r="S150" s="155"/>
      <c r="T150" s="155"/>
      <c r="U150" s="155"/>
      <c r="V150" s="155"/>
      <c r="W150" s="155"/>
      <c r="X150" s="155"/>
      <c r="Y150" s="150"/>
      <c r="Z150" s="150"/>
      <c r="AA150" s="150"/>
      <c r="AB150" s="150"/>
      <c r="AC150" s="150"/>
      <c r="AD150" s="150"/>
      <c r="AE150" s="150"/>
      <c r="AF150" s="150"/>
      <c r="AG150" s="150" t="s">
        <v>120</v>
      </c>
      <c r="AH150" s="150">
        <v>0</v>
      </c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ht="22.5" outlineLevel="1" x14ac:dyDescent="0.2">
      <c r="A151" s="153"/>
      <c r="B151" s="154"/>
      <c r="C151" s="185" t="s">
        <v>212</v>
      </c>
      <c r="D151" s="160"/>
      <c r="E151" s="161">
        <v>8.9600000000000009</v>
      </c>
      <c r="F151" s="155"/>
      <c r="G151" s="155"/>
      <c r="H151" s="155"/>
      <c r="I151" s="155"/>
      <c r="J151" s="155"/>
      <c r="K151" s="155"/>
      <c r="L151" s="155"/>
      <c r="M151" s="155"/>
      <c r="N151" s="155"/>
      <c r="O151" s="155"/>
      <c r="P151" s="155"/>
      <c r="Q151" s="155"/>
      <c r="R151" s="155"/>
      <c r="S151" s="155"/>
      <c r="T151" s="155"/>
      <c r="U151" s="155"/>
      <c r="V151" s="155"/>
      <c r="W151" s="155"/>
      <c r="X151" s="155"/>
      <c r="Y151" s="150"/>
      <c r="Z151" s="150"/>
      <c r="AA151" s="150"/>
      <c r="AB151" s="150"/>
      <c r="AC151" s="150"/>
      <c r="AD151" s="150"/>
      <c r="AE151" s="150"/>
      <c r="AF151" s="150"/>
      <c r="AG151" s="150" t="s">
        <v>120</v>
      </c>
      <c r="AH151" s="150">
        <v>0</v>
      </c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 x14ac:dyDescent="0.2">
      <c r="A152" s="168">
        <v>14</v>
      </c>
      <c r="B152" s="169" t="s">
        <v>213</v>
      </c>
      <c r="C152" s="181" t="s">
        <v>452</v>
      </c>
      <c r="D152" s="170" t="s">
        <v>114</v>
      </c>
      <c r="E152" s="171">
        <v>30.2</v>
      </c>
      <c r="F152" s="172">
        <v>0</v>
      </c>
      <c r="G152" s="172">
        <f>ROUND(E152*F152,2)</f>
        <v>0</v>
      </c>
      <c r="H152" s="172">
        <v>107.46</v>
      </c>
      <c r="I152" s="172">
        <f>ROUND(E152*H152,2)</f>
        <v>3245.29</v>
      </c>
      <c r="J152" s="172">
        <v>53.54</v>
      </c>
      <c r="K152" s="172">
        <f>ROUND(E152*J152,2)</f>
        <v>1616.91</v>
      </c>
      <c r="L152" s="172">
        <v>21</v>
      </c>
      <c r="M152" s="172">
        <f>G152*(1+L152/100)</f>
        <v>0</v>
      </c>
      <c r="N152" s="172">
        <v>2.9E-4</v>
      </c>
      <c r="O152" s="172">
        <f>ROUND(E152*N152,2)</f>
        <v>0.01</v>
      </c>
      <c r="P152" s="172">
        <v>0</v>
      </c>
      <c r="Q152" s="172">
        <f>ROUND(E152*P152,2)</f>
        <v>0</v>
      </c>
      <c r="R152" s="172"/>
      <c r="S152" s="172" t="s">
        <v>115</v>
      </c>
      <c r="T152" s="172" t="s">
        <v>115</v>
      </c>
      <c r="U152" s="172">
        <v>0.11</v>
      </c>
      <c r="V152" s="172">
        <f>ROUND(E152*U152,2)</f>
        <v>3.32</v>
      </c>
      <c r="W152" s="172"/>
      <c r="X152" s="173" t="s">
        <v>117</v>
      </c>
      <c r="Y152" s="150"/>
      <c r="Z152" s="150"/>
      <c r="AA152" s="150"/>
      <c r="AB152" s="150"/>
      <c r="AC152" s="150"/>
      <c r="AD152" s="150"/>
      <c r="AE152" s="150"/>
      <c r="AF152" s="150"/>
      <c r="AG152" s="150" t="s">
        <v>118</v>
      </c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ht="22.5" outlineLevel="1" x14ac:dyDescent="0.2">
      <c r="A153" s="153"/>
      <c r="B153" s="154"/>
      <c r="C153" s="185" t="s">
        <v>214</v>
      </c>
      <c r="D153" s="160"/>
      <c r="E153" s="161">
        <v>8.1999999999999993</v>
      </c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5"/>
      <c r="Q153" s="155"/>
      <c r="R153" s="155"/>
      <c r="S153" s="155"/>
      <c r="T153" s="155"/>
      <c r="U153" s="155"/>
      <c r="V153" s="155"/>
      <c r="W153" s="155"/>
      <c r="X153" s="155"/>
      <c r="Y153" s="150"/>
      <c r="Z153" s="150"/>
      <c r="AA153" s="150"/>
      <c r="AB153" s="150"/>
      <c r="AC153" s="150"/>
      <c r="AD153" s="150"/>
      <c r="AE153" s="150"/>
      <c r="AF153" s="150"/>
      <c r="AG153" s="150" t="s">
        <v>120</v>
      </c>
      <c r="AH153" s="150">
        <v>0</v>
      </c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ht="22.5" outlineLevel="1" x14ac:dyDescent="0.2">
      <c r="A154" s="153"/>
      <c r="B154" s="154"/>
      <c r="C154" s="185" t="s">
        <v>215</v>
      </c>
      <c r="D154" s="160"/>
      <c r="E154" s="161">
        <v>9.6</v>
      </c>
      <c r="F154" s="155"/>
      <c r="G154" s="155"/>
      <c r="H154" s="155"/>
      <c r="I154" s="155"/>
      <c r="J154" s="155"/>
      <c r="K154" s="155"/>
      <c r="L154" s="155"/>
      <c r="M154" s="155"/>
      <c r="N154" s="155"/>
      <c r="O154" s="155"/>
      <c r="P154" s="155"/>
      <c r="Q154" s="155"/>
      <c r="R154" s="155"/>
      <c r="S154" s="155"/>
      <c r="T154" s="155"/>
      <c r="U154" s="155"/>
      <c r="V154" s="155"/>
      <c r="W154" s="155"/>
      <c r="X154" s="155"/>
      <c r="Y154" s="150"/>
      <c r="Z154" s="150"/>
      <c r="AA154" s="150"/>
      <c r="AB154" s="150"/>
      <c r="AC154" s="150"/>
      <c r="AD154" s="150"/>
      <c r="AE154" s="150"/>
      <c r="AF154" s="150"/>
      <c r="AG154" s="150" t="s">
        <v>120</v>
      </c>
      <c r="AH154" s="150">
        <v>0</v>
      </c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153"/>
      <c r="B155" s="154"/>
      <c r="C155" s="185" t="s">
        <v>216</v>
      </c>
      <c r="D155" s="160"/>
      <c r="E155" s="161">
        <v>12.4</v>
      </c>
      <c r="F155" s="155"/>
      <c r="G155" s="155"/>
      <c r="H155" s="155"/>
      <c r="I155" s="155"/>
      <c r="J155" s="155"/>
      <c r="K155" s="155"/>
      <c r="L155" s="155"/>
      <c r="M155" s="155"/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50"/>
      <c r="Z155" s="150"/>
      <c r="AA155" s="150"/>
      <c r="AB155" s="150"/>
      <c r="AC155" s="150"/>
      <c r="AD155" s="150"/>
      <c r="AE155" s="150"/>
      <c r="AF155" s="150"/>
      <c r="AG155" s="150" t="s">
        <v>120</v>
      </c>
      <c r="AH155" s="150">
        <v>0</v>
      </c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 x14ac:dyDescent="0.2">
      <c r="A156" s="168">
        <v>15</v>
      </c>
      <c r="B156" s="169" t="s">
        <v>217</v>
      </c>
      <c r="C156" s="181" t="s">
        <v>453</v>
      </c>
      <c r="D156" s="170" t="s">
        <v>114</v>
      </c>
      <c r="E156" s="171">
        <v>20.6</v>
      </c>
      <c r="F156" s="172">
        <v>0</v>
      </c>
      <c r="G156" s="172">
        <f>ROUND(E156*F156,2)</f>
        <v>0</v>
      </c>
      <c r="H156" s="172">
        <v>107.36</v>
      </c>
      <c r="I156" s="172">
        <f>ROUND(E156*H156,2)</f>
        <v>2211.62</v>
      </c>
      <c r="J156" s="172">
        <v>68.14</v>
      </c>
      <c r="K156" s="172">
        <f>ROUND(E156*J156,2)</f>
        <v>1403.68</v>
      </c>
      <c r="L156" s="172">
        <v>21</v>
      </c>
      <c r="M156" s="172">
        <f>G156*(1+L156/100)</f>
        <v>0</v>
      </c>
      <c r="N156" s="172">
        <v>2.9E-4</v>
      </c>
      <c r="O156" s="172">
        <f>ROUND(E156*N156,2)</f>
        <v>0.01</v>
      </c>
      <c r="P156" s="172">
        <v>0</v>
      </c>
      <c r="Q156" s="172">
        <f>ROUND(E156*P156,2)</f>
        <v>0</v>
      </c>
      <c r="R156" s="172"/>
      <c r="S156" s="172" t="s">
        <v>115</v>
      </c>
      <c r="T156" s="172" t="s">
        <v>115</v>
      </c>
      <c r="U156" s="172">
        <v>0.14000000000000001</v>
      </c>
      <c r="V156" s="172">
        <f>ROUND(E156*U156,2)</f>
        <v>2.88</v>
      </c>
      <c r="W156" s="172"/>
      <c r="X156" s="173" t="s">
        <v>117</v>
      </c>
      <c r="Y156" s="150"/>
      <c r="Z156" s="150"/>
      <c r="AA156" s="150"/>
      <c r="AB156" s="150"/>
      <c r="AC156" s="150"/>
      <c r="AD156" s="150"/>
      <c r="AE156" s="150"/>
      <c r="AF156" s="150"/>
      <c r="AG156" s="150" t="s">
        <v>118</v>
      </c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">
      <c r="A157" s="153"/>
      <c r="B157" s="154"/>
      <c r="C157" s="185" t="s">
        <v>218</v>
      </c>
      <c r="D157" s="160"/>
      <c r="E157" s="161">
        <v>8.8000000000000007</v>
      </c>
      <c r="F157" s="155"/>
      <c r="G157" s="155"/>
      <c r="H157" s="155"/>
      <c r="I157" s="155"/>
      <c r="J157" s="155"/>
      <c r="K157" s="155"/>
      <c r="L157" s="155"/>
      <c r="M157" s="155"/>
      <c r="N157" s="155"/>
      <c r="O157" s="155"/>
      <c r="P157" s="155"/>
      <c r="Q157" s="155"/>
      <c r="R157" s="155"/>
      <c r="S157" s="155"/>
      <c r="T157" s="155"/>
      <c r="U157" s="155"/>
      <c r="V157" s="155"/>
      <c r="W157" s="155"/>
      <c r="X157" s="155"/>
      <c r="Y157" s="150"/>
      <c r="Z157" s="150"/>
      <c r="AA157" s="150"/>
      <c r="AB157" s="150"/>
      <c r="AC157" s="150"/>
      <c r="AD157" s="150"/>
      <c r="AE157" s="150"/>
      <c r="AF157" s="150"/>
      <c r="AG157" s="150" t="s">
        <v>120</v>
      </c>
      <c r="AH157" s="150">
        <v>0</v>
      </c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">
      <c r="A158" s="153"/>
      <c r="B158" s="154"/>
      <c r="C158" s="185" t="s">
        <v>219</v>
      </c>
      <c r="D158" s="160"/>
      <c r="E158" s="161">
        <v>6.4</v>
      </c>
      <c r="F158" s="155"/>
      <c r="G158" s="155"/>
      <c r="H158" s="155"/>
      <c r="I158" s="155"/>
      <c r="J158" s="155"/>
      <c r="K158" s="155"/>
      <c r="L158" s="155"/>
      <c r="M158" s="155"/>
      <c r="N158" s="155"/>
      <c r="O158" s="155"/>
      <c r="P158" s="155"/>
      <c r="Q158" s="155"/>
      <c r="R158" s="155"/>
      <c r="S158" s="155"/>
      <c r="T158" s="155"/>
      <c r="U158" s="155"/>
      <c r="V158" s="155"/>
      <c r="W158" s="155"/>
      <c r="X158" s="155"/>
      <c r="Y158" s="150"/>
      <c r="Z158" s="150"/>
      <c r="AA158" s="150"/>
      <c r="AB158" s="150"/>
      <c r="AC158" s="150"/>
      <c r="AD158" s="150"/>
      <c r="AE158" s="150"/>
      <c r="AF158" s="150"/>
      <c r="AG158" s="150" t="s">
        <v>120</v>
      </c>
      <c r="AH158" s="150">
        <v>0</v>
      </c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">
      <c r="A159" s="153"/>
      <c r="B159" s="154"/>
      <c r="C159" s="185" t="s">
        <v>220</v>
      </c>
      <c r="D159" s="160"/>
      <c r="E159" s="161">
        <v>5.4</v>
      </c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150"/>
      <c r="Z159" s="150"/>
      <c r="AA159" s="150"/>
      <c r="AB159" s="150"/>
      <c r="AC159" s="150"/>
      <c r="AD159" s="150"/>
      <c r="AE159" s="150"/>
      <c r="AF159" s="150"/>
      <c r="AG159" s="150" t="s">
        <v>120</v>
      </c>
      <c r="AH159" s="150">
        <v>0</v>
      </c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 x14ac:dyDescent="0.2">
      <c r="A160" s="174">
        <v>16</v>
      </c>
      <c r="B160" s="175" t="s">
        <v>221</v>
      </c>
      <c r="C160" s="186" t="s">
        <v>222</v>
      </c>
      <c r="D160" s="176" t="s">
        <v>0</v>
      </c>
      <c r="E160" s="177">
        <v>274.10410000000002</v>
      </c>
      <c r="F160" s="178">
        <v>0</v>
      </c>
      <c r="G160" s="178">
        <f>ROUND(E160*F160,2)</f>
        <v>0</v>
      </c>
      <c r="H160" s="178">
        <v>0</v>
      </c>
      <c r="I160" s="178">
        <f>ROUND(E160*H160,2)</f>
        <v>0</v>
      </c>
      <c r="J160" s="178">
        <v>3.75</v>
      </c>
      <c r="K160" s="178">
        <f>ROUND(E160*J160,2)</f>
        <v>1027.8900000000001</v>
      </c>
      <c r="L160" s="178">
        <v>21</v>
      </c>
      <c r="M160" s="178">
        <f>G160*(1+L160/100)</f>
        <v>0</v>
      </c>
      <c r="N160" s="178">
        <v>0</v>
      </c>
      <c r="O160" s="178">
        <f>ROUND(E160*N160,2)</f>
        <v>0</v>
      </c>
      <c r="P160" s="178">
        <v>0</v>
      </c>
      <c r="Q160" s="178">
        <f>ROUND(E160*P160,2)</f>
        <v>0</v>
      </c>
      <c r="R160" s="178"/>
      <c r="S160" s="178" t="s">
        <v>115</v>
      </c>
      <c r="T160" s="178" t="s">
        <v>115</v>
      </c>
      <c r="U160" s="178">
        <v>0</v>
      </c>
      <c r="V160" s="178">
        <f>ROUND(E160*U160,2)</f>
        <v>0</v>
      </c>
      <c r="W160" s="178"/>
      <c r="X160" s="179" t="s">
        <v>205</v>
      </c>
      <c r="Y160" s="150"/>
      <c r="Z160" s="150"/>
      <c r="AA160" s="150"/>
      <c r="AB160" s="150"/>
      <c r="AC160" s="150"/>
      <c r="AD160" s="150"/>
      <c r="AE160" s="150"/>
      <c r="AF160" s="150"/>
      <c r="AG160" s="150" t="s">
        <v>206</v>
      </c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x14ac:dyDescent="0.2">
      <c r="A161" s="162" t="s">
        <v>110</v>
      </c>
      <c r="B161" s="163" t="s">
        <v>66</v>
      </c>
      <c r="C161" s="180" t="s">
        <v>67</v>
      </c>
      <c r="D161" s="164"/>
      <c r="E161" s="165"/>
      <c r="F161" s="166"/>
      <c r="G161" s="166">
        <f>SUMIF(AG162:AG164,"&lt;&gt;NOR",G162:G164)</f>
        <v>0</v>
      </c>
      <c r="H161" s="166"/>
      <c r="I161" s="166">
        <f>SUM(I162:I164)</f>
        <v>2435.3200000000002</v>
      </c>
      <c r="J161" s="166"/>
      <c r="K161" s="166">
        <f>SUM(K162:K164)</f>
        <v>528.22</v>
      </c>
      <c r="L161" s="166"/>
      <c r="M161" s="166">
        <f>SUM(M162:M164)</f>
        <v>0</v>
      </c>
      <c r="N161" s="166"/>
      <c r="O161" s="166">
        <f>SUM(O162:O164)</f>
        <v>0</v>
      </c>
      <c r="P161" s="166"/>
      <c r="Q161" s="166">
        <f>SUM(Q162:Q164)</f>
        <v>0.06</v>
      </c>
      <c r="R161" s="166"/>
      <c r="S161" s="166"/>
      <c r="T161" s="166"/>
      <c r="U161" s="166"/>
      <c r="V161" s="166">
        <f>SUM(V162:V164)</f>
        <v>1.1400000000000001</v>
      </c>
      <c r="W161" s="166"/>
      <c r="X161" s="167"/>
      <c r="AG161" t="s">
        <v>111</v>
      </c>
    </row>
    <row r="162" spans="1:60" outlineLevel="1" x14ac:dyDescent="0.2">
      <c r="A162" s="174">
        <v>17</v>
      </c>
      <c r="B162" s="175" t="s">
        <v>223</v>
      </c>
      <c r="C162" s="186" t="s">
        <v>224</v>
      </c>
      <c r="D162" s="176" t="s">
        <v>225</v>
      </c>
      <c r="E162" s="177">
        <v>2</v>
      </c>
      <c r="F162" s="178">
        <v>0</v>
      </c>
      <c r="G162" s="178">
        <f>ROUND(E162*F162,2)</f>
        <v>0</v>
      </c>
      <c r="H162" s="178">
        <v>0</v>
      </c>
      <c r="I162" s="178">
        <f>ROUND(E162*H162,2)</f>
        <v>0</v>
      </c>
      <c r="J162" s="178">
        <v>142</v>
      </c>
      <c r="K162" s="178">
        <f>ROUND(E162*J162,2)</f>
        <v>284</v>
      </c>
      <c r="L162" s="178">
        <v>21</v>
      </c>
      <c r="M162" s="178">
        <f>G162*(1+L162/100)</f>
        <v>0</v>
      </c>
      <c r="N162" s="178">
        <v>0</v>
      </c>
      <c r="O162" s="178">
        <f>ROUND(E162*N162,2)</f>
        <v>0</v>
      </c>
      <c r="P162" s="178">
        <v>2.7560000000000001E-2</v>
      </c>
      <c r="Q162" s="178">
        <f>ROUND(E162*P162,2)</f>
        <v>0.06</v>
      </c>
      <c r="R162" s="178"/>
      <c r="S162" s="178" t="s">
        <v>115</v>
      </c>
      <c r="T162" s="178" t="s">
        <v>115</v>
      </c>
      <c r="U162" s="178">
        <v>0.372</v>
      </c>
      <c r="V162" s="178">
        <f>ROUND(E162*U162,2)</f>
        <v>0.74</v>
      </c>
      <c r="W162" s="178"/>
      <c r="X162" s="179" t="s">
        <v>117</v>
      </c>
      <c r="Y162" s="150"/>
      <c r="Z162" s="150"/>
      <c r="AA162" s="150"/>
      <c r="AB162" s="150"/>
      <c r="AC162" s="150"/>
      <c r="AD162" s="150"/>
      <c r="AE162" s="150"/>
      <c r="AF162" s="150"/>
      <c r="AG162" s="150" t="s">
        <v>118</v>
      </c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ht="22.5" outlineLevel="1" x14ac:dyDescent="0.2">
      <c r="A163" s="174">
        <v>18</v>
      </c>
      <c r="B163" s="175" t="s">
        <v>226</v>
      </c>
      <c r="C163" s="186" t="s">
        <v>227</v>
      </c>
      <c r="D163" s="176" t="s">
        <v>225</v>
      </c>
      <c r="E163" s="177">
        <v>2</v>
      </c>
      <c r="F163" s="178">
        <v>0</v>
      </c>
      <c r="G163" s="178">
        <f>ROUND(E163*F163,2)</f>
        <v>0</v>
      </c>
      <c r="H163" s="178">
        <v>1217.6600000000001</v>
      </c>
      <c r="I163" s="178">
        <f>ROUND(E163*H163,2)</f>
        <v>2435.3200000000002</v>
      </c>
      <c r="J163" s="178">
        <v>97.34</v>
      </c>
      <c r="K163" s="178">
        <f>ROUND(E163*J163,2)</f>
        <v>194.68</v>
      </c>
      <c r="L163" s="178">
        <v>21</v>
      </c>
      <c r="M163" s="178">
        <f>G163*(1+L163/100)</f>
        <v>0</v>
      </c>
      <c r="N163" s="178">
        <v>7.2000000000000005E-4</v>
      </c>
      <c r="O163" s="178">
        <f>ROUND(E163*N163,2)</f>
        <v>0</v>
      </c>
      <c r="P163" s="178">
        <v>0</v>
      </c>
      <c r="Q163" s="178">
        <f>ROUND(E163*P163,2)</f>
        <v>0</v>
      </c>
      <c r="R163" s="178"/>
      <c r="S163" s="178" t="s">
        <v>115</v>
      </c>
      <c r="T163" s="178" t="s">
        <v>115</v>
      </c>
      <c r="U163" s="178">
        <v>0.2</v>
      </c>
      <c r="V163" s="178">
        <f>ROUND(E163*U163,2)</f>
        <v>0.4</v>
      </c>
      <c r="W163" s="178"/>
      <c r="X163" s="179" t="s">
        <v>117</v>
      </c>
      <c r="Y163" s="150"/>
      <c r="Z163" s="150"/>
      <c r="AA163" s="150"/>
      <c r="AB163" s="150"/>
      <c r="AC163" s="150"/>
      <c r="AD163" s="150"/>
      <c r="AE163" s="150"/>
      <c r="AF163" s="150"/>
      <c r="AG163" s="150" t="s">
        <v>118</v>
      </c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 x14ac:dyDescent="0.2">
      <c r="A164" s="174">
        <v>19</v>
      </c>
      <c r="B164" s="175" t="s">
        <v>228</v>
      </c>
      <c r="C164" s="186" t="s">
        <v>229</v>
      </c>
      <c r="D164" s="176" t="s">
        <v>0</v>
      </c>
      <c r="E164" s="177">
        <v>29.14</v>
      </c>
      <c r="F164" s="178">
        <v>0</v>
      </c>
      <c r="G164" s="178">
        <f>ROUND(E164*F164,2)</f>
        <v>0</v>
      </c>
      <c r="H164" s="178">
        <v>0</v>
      </c>
      <c r="I164" s="178">
        <f>ROUND(E164*H164,2)</f>
        <v>0</v>
      </c>
      <c r="J164" s="178">
        <v>1.7</v>
      </c>
      <c r="K164" s="178">
        <f>ROUND(E164*J164,2)</f>
        <v>49.54</v>
      </c>
      <c r="L164" s="178">
        <v>21</v>
      </c>
      <c r="M164" s="178">
        <f>G164*(1+L164/100)</f>
        <v>0</v>
      </c>
      <c r="N164" s="178">
        <v>0</v>
      </c>
      <c r="O164" s="178">
        <f>ROUND(E164*N164,2)</f>
        <v>0</v>
      </c>
      <c r="P164" s="178">
        <v>0</v>
      </c>
      <c r="Q164" s="178">
        <f>ROUND(E164*P164,2)</f>
        <v>0</v>
      </c>
      <c r="R164" s="178"/>
      <c r="S164" s="178" t="s">
        <v>115</v>
      </c>
      <c r="T164" s="178" t="s">
        <v>115</v>
      </c>
      <c r="U164" s="178">
        <v>0</v>
      </c>
      <c r="V164" s="178">
        <f>ROUND(E164*U164,2)</f>
        <v>0</v>
      </c>
      <c r="W164" s="178"/>
      <c r="X164" s="179" t="s">
        <v>205</v>
      </c>
      <c r="Y164" s="150"/>
      <c r="Z164" s="150"/>
      <c r="AA164" s="150"/>
      <c r="AB164" s="150"/>
      <c r="AC164" s="150"/>
      <c r="AD164" s="150"/>
      <c r="AE164" s="150"/>
      <c r="AF164" s="150"/>
      <c r="AG164" s="150" t="s">
        <v>206</v>
      </c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x14ac:dyDescent="0.2">
      <c r="A165" s="162" t="s">
        <v>110</v>
      </c>
      <c r="B165" s="163" t="s">
        <v>68</v>
      </c>
      <c r="C165" s="180" t="s">
        <v>69</v>
      </c>
      <c r="D165" s="164"/>
      <c r="E165" s="165"/>
      <c r="F165" s="166"/>
      <c r="G165" s="166">
        <f>SUMIF(AG166:AG194,"&lt;&gt;NOR",G166:G194)</f>
        <v>0</v>
      </c>
      <c r="H165" s="166"/>
      <c r="I165" s="166">
        <f>SUM(I166:I194)</f>
        <v>1028.3800000000001</v>
      </c>
      <c r="J165" s="166"/>
      <c r="K165" s="166">
        <f>SUM(K166:K194)</f>
        <v>8402.6299999999992</v>
      </c>
      <c r="L165" s="166"/>
      <c r="M165" s="166">
        <f>SUM(M166:M194)</f>
        <v>0</v>
      </c>
      <c r="N165" s="166"/>
      <c r="O165" s="166">
        <f>SUM(O166:O194)</f>
        <v>0</v>
      </c>
      <c r="P165" s="166"/>
      <c r="Q165" s="166">
        <f>SUM(Q166:Q194)</f>
        <v>0.37000000000000011</v>
      </c>
      <c r="R165" s="166"/>
      <c r="S165" s="166"/>
      <c r="T165" s="166"/>
      <c r="U165" s="166"/>
      <c r="V165" s="166">
        <f>SUM(V166:V194)</f>
        <v>30.539999999999996</v>
      </c>
      <c r="W165" s="166"/>
      <c r="X165" s="167"/>
      <c r="AG165" t="s">
        <v>111</v>
      </c>
    </row>
    <row r="166" spans="1:60" outlineLevel="1" x14ac:dyDescent="0.2">
      <c r="A166" s="168">
        <v>20</v>
      </c>
      <c r="B166" s="169" t="s">
        <v>230</v>
      </c>
      <c r="C166" s="181" t="s">
        <v>231</v>
      </c>
      <c r="D166" s="170" t="s">
        <v>225</v>
      </c>
      <c r="E166" s="171">
        <v>2</v>
      </c>
      <c r="F166" s="172">
        <v>0</v>
      </c>
      <c r="G166" s="172">
        <f>ROUND(E166*F166,2)</f>
        <v>0</v>
      </c>
      <c r="H166" s="172">
        <v>86.99</v>
      </c>
      <c r="I166" s="172">
        <f>ROUND(E166*H166,2)</f>
        <v>173.98</v>
      </c>
      <c r="J166" s="172">
        <v>220.01</v>
      </c>
      <c r="K166" s="172">
        <f>ROUND(E166*J166,2)</f>
        <v>440.02</v>
      </c>
      <c r="L166" s="172">
        <v>21</v>
      </c>
      <c r="M166" s="172">
        <f>G166*(1+L166/100)</f>
        <v>0</v>
      </c>
      <c r="N166" s="172">
        <v>5.0000000000000001E-4</v>
      </c>
      <c r="O166" s="172">
        <f>ROUND(E166*N166,2)</f>
        <v>0</v>
      </c>
      <c r="P166" s="172">
        <v>0</v>
      </c>
      <c r="Q166" s="172">
        <f>ROUND(E166*P166,2)</f>
        <v>0</v>
      </c>
      <c r="R166" s="172"/>
      <c r="S166" s="172" t="s">
        <v>115</v>
      </c>
      <c r="T166" s="172" t="s">
        <v>116</v>
      </c>
      <c r="U166" s="172">
        <v>0.74099999999999999</v>
      </c>
      <c r="V166" s="172">
        <f>ROUND(E166*U166,2)</f>
        <v>1.48</v>
      </c>
      <c r="W166" s="172"/>
      <c r="X166" s="173" t="s">
        <v>117</v>
      </c>
      <c r="Y166" s="150"/>
      <c r="Z166" s="150"/>
      <c r="AA166" s="150"/>
      <c r="AB166" s="150"/>
      <c r="AC166" s="150"/>
      <c r="AD166" s="150"/>
      <c r="AE166" s="150"/>
      <c r="AF166" s="150"/>
      <c r="AG166" s="150" t="s">
        <v>118</v>
      </c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 x14ac:dyDescent="0.2">
      <c r="A167" s="153"/>
      <c r="B167" s="154"/>
      <c r="C167" s="185" t="s">
        <v>232</v>
      </c>
      <c r="D167" s="160"/>
      <c r="E167" s="161">
        <v>2</v>
      </c>
      <c r="F167" s="155"/>
      <c r="G167" s="155"/>
      <c r="H167" s="155"/>
      <c r="I167" s="155"/>
      <c r="J167" s="155"/>
      <c r="K167" s="155"/>
      <c r="L167" s="155"/>
      <c r="M167" s="155"/>
      <c r="N167" s="155"/>
      <c r="O167" s="155"/>
      <c r="P167" s="155"/>
      <c r="Q167" s="155"/>
      <c r="R167" s="155"/>
      <c r="S167" s="155"/>
      <c r="T167" s="155"/>
      <c r="U167" s="155"/>
      <c r="V167" s="155"/>
      <c r="W167" s="155"/>
      <c r="X167" s="155"/>
      <c r="Y167" s="150"/>
      <c r="Z167" s="150"/>
      <c r="AA167" s="150"/>
      <c r="AB167" s="150"/>
      <c r="AC167" s="150"/>
      <c r="AD167" s="150"/>
      <c r="AE167" s="150"/>
      <c r="AF167" s="150"/>
      <c r="AG167" s="150" t="s">
        <v>120</v>
      </c>
      <c r="AH167" s="150">
        <v>5</v>
      </c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 x14ac:dyDescent="0.2">
      <c r="A168" s="174">
        <v>21</v>
      </c>
      <c r="B168" s="175" t="s">
        <v>233</v>
      </c>
      <c r="C168" s="186" t="s">
        <v>234</v>
      </c>
      <c r="D168" s="176" t="s">
        <v>235</v>
      </c>
      <c r="E168" s="177">
        <v>2</v>
      </c>
      <c r="F168" s="178">
        <v>0</v>
      </c>
      <c r="G168" s="178">
        <f>ROUND(E168*F168,2)</f>
        <v>0</v>
      </c>
      <c r="H168" s="178">
        <v>0</v>
      </c>
      <c r="I168" s="178">
        <f>ROUND(E168*H168,2)</f>
        <v>0</v>
      </c>
      <c r="J168" s="178">
        <v>106.5</v>
      </c>
      <c r="K168" s="178">
        <f>ROUND(E168*J168,2)</f>
        <v>213</v>
      </c>
      <c r="L168" s="178">
        <v>21</v>
      </c>
      <c r="M168" s="178">
        <f>G168*(1+L168/100)</f>
        <v>0</v>
      </c>
      <c r="N168" s="178">
        <v>0</v>
      </c>
      <c r="O168" s="178">
        <f>ROUND(E168*N168,2)</f>
        <v>0</v>
      </c>
      <c r="P168" s="178">
        <v>3.4200000000000001E-2</v>
      </c>
      <c r="Q168" s="178">
        <f>ROUND(E168*P168,2)</f>
        <v>7.0000000000000007E-2</v>
      </c>
      <c r="R168" s="178"/>
      <c r="S168" s="178" t="s">
        <v>115</v>
      </c>
      <c r="T168" s="178" t="s">
        <v>116</v>
      </c>
      <c r="U168" s="178">
        <v>0.46500000000000002</v>
      </c>
      <c r="V168" s="178">
        <f>ROUND(E168*U168,2)</f>
        <v>0.93</v>
      </c>
      <c r="W168" s="178"/>
      <c r="X168" s="179" t="s">
        <v>117</v>
      </c>
      <c r="Y168" s="150"/>
      <c r="Z168" s="150"/>
      <c r="AA168" s="150"/>
      <c r="AB168" s="150"/>
      <c r="AC168" s="150"/>
      <c r="AD168" s="150"/>
      <c r="AE168" s="150"/>
      <c r="AF168" s="150"/>
      <c r="AG168" s="150" t="s">
        <v>118</v>
      </c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 x14ac:dyDescent="0.2">
      <c r="A169" s="174">
        <v>22</v>
      </c>
      <c r="B169" s="175" t="s">
        <v>236</v>
      </c>
      <c r="C169" s="186" t="s">
        <v>237</v>
      </c>
      <c r="D169" s="176" t="s">
        <v>235</v>
      </c>
      <c r="E169" s="177">
        <v>6</v>
      </c>
      <c r="F169" s="178">
        <v>0</v>
      </c>
      <c r="G169" s="178">
        <f>ROUND(E169*F169,2)</f>
        <v>0</v>
      </c>
      <c r="H169" s="178">
        <v>0</v>
      </c>
      <c r="I169" s="178">
        <f>ROUND(E169*H169,2)</f>
        <v>0</v>
      </c>
      <c r="J169" s="178">
        <v>87.5</v>
      </c>
      <c r="K169" s="178">
        <f>ROUND(E169*J169,2)</f>
        <v>525</v>
      </c>
      <c r="L169" s="178">
        <v>21</v>
      </c>
      <c r="M169" s="178">
        <f>G169*(1+L169/100)</f>
        <v>0</v>
      </c>
      <c r="N169" s="178">
        <v>0</v>
      </c>
      <c r="O169" s="178">
        <f>ROUND(E169*N169,2)</f>
        <v>0</v>
      </c>
      <c r="P169" s="178">
        <v>1.9460000000000002E-2</v>
      </c>
      <c r="Q169" s="178">
        <f>ROUND(E169*P169,2)</f>
        <v>0.12</v>
      </c>
      <c r="R169" s="178"/>
      <c r="S169" s="178" t="s">
        <v>115</v>
      </c>
      <c r="T169" s="178" t="s">
        <v>116</v>
      </c>
      <c r="U169" s="178">
        <v>0.38200000000000001</v>
      </c>
      <c r="V169" s="178">
        <f>ROUND(E169*U169,2)</f>
        <v>2.29</v>
      </c>
      <c r="W169" s="178"/>
      <c r="X169" s="179" t="s">
        <v>117</v>
      </c>
      <c r="Y169" s="150"/>
      <c r="Z169" s="150"/>
      <c r="AA169" s="150"/>
      <c r="AB169" s="150"/>
      <c r="AC169" s="150"/>
      <c r="AD169" s="150"/>
      <c r="AE169" s="150"/>
      <c r="AF169" s="150"/>
      <c r="AG169" s="150" t="s">
        <v>118</v>
      </c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1" x14ac:dyDescent="0.2">
      <c r="A170" s="168">
        <v>23</v>
      </c>
      <c r="B170" s="169" t="s">
        <v>238</v>
      </c>
      <c r="C170" s="181" t="s">
        <v>239</v>
      </c>
      <c r="D170" s="170" t="s">
        <v>225</v>
      </c>
      <c r="E170" s="171">
        <v>6</v>
      </c>
      <c r="F170" s="172">
        <v>0</v>
      </c>
      <c r="G170" s="172">
        <f>ROUND(E170*F170,2)</f>
        <v>0</v>
      </c>
      <c r="H170" s="172">
        <v>4.8</v>
      </c>
      <c r="I170" s="172">
        <f>ROUND(E170*H170,2)</f>
        <v>28.8</v>
      </c>
      <c r="J170" s="172">
        <v>157.69999999999999</v>
      </c>
      <c r="K170" s="172">
        <f>ROUND(E170*J170,2)</f>
        <v>946.2</v>
      </c>
      <c r="L170" s="172">
        <v>21</v>
      </c>
      <c r="M170" s="172">
        <f>G170*(1+L170/100)</f>
        <v>0</v>
      </c>
      <c r="N170" s="172">
        <v>3.0000000000000001E-5</v>
      </c>
      <c r="O170" s="172">
        <f>ROUND(E170*N170,2)</f>
        <v>0</v>
      </c>
      <c r="P170" s="172">
        <v>0</v>
      </c>
      <c r="Q170" s="172">
        <f>ROUND(E170*P170,2)</f>
        <v>0</v>
      </c>
      <c r="R170" s="172"/>
      <c r="S170" s="172" t="s">
        <v>115</v>
      </c>
      <c r="T170" s="172" t="s">
        <v>116</v>
      </c>
      <c r="U170" s="172">
        <v>0.53800000000000003</v>
      </c>
      <c r="V170" s="172">
        <f>ROUND(E170*U170,2)</f>
        <v>3.23</v>
      </c>
      <c r="W170" s="172"/>
      <c r="X170" s="173" t="s">
        <v>117</v>
      </c>
      <c r="Y170" s="150"/>
      <c r="Z170" s="150"/>
      <c r="AA170" s="150"/>
      <c r="AB170" s="150"/>
      <c r="AC170" s="150"/>
      <c r="AD170" s="150"/>
      <c r="AE170" s="150"/>
      <c r="AF170" s="150"/>
      <c r="AG170" s="150" t="s">
        <v>118</v>
      </c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">
      <c r="A171" s="153"/>
      <c r="B171" s="154"/>
      <c r="C171" s="185" t="s">
        <v>240</v>
      </c>
      <c r="D171" s="160"/>
      <c r="E171" s="161">
        <v>6</v>
      </c>
      <c r="F171" s="155"/>
      <c r="G171" s="155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  <c r="X171" s="155"/>
      <c r="Y171" s="150"/>
      <c r="Z171" s="150"/>
      <c r="AA171" s="150"/>
      <c r="AB171" s="150"/>
      <c r="AC171" s="150"/>
      <c r="AD171" s="150"/>
      <c r="AE171" s="150"/>
      <c r="AF171" s="150"/>
      <c r="AG171" s="150" t="s">
        <v>120</v>
      </c>
      <c r="AH171" s="150">
        <v>5</v>
      </c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">
      <c r="A172" s="168">
        <v>24</v>
      </c>
      <c r="B172" s="169" t="s">
        <v>241</v>
      </c>
      <c r="C172" s="181" t="s">
        <v>242</v>
      </c>
      <c r="D172" s="170" t="s">
        <v>235</v>
      </c>
      <c r="E172" s="171">
        <v>1</v>
      </c>
      <c r="F172" s="172">
        <v>0</v>
      </c>
      <c r="G172" s="172">
        <f>ROUND(E172*F172,2)</f>
        <v>0</v>
      </c>
      <c r="H172" s="172">
        <v>325.05</v>
      </c>
      <c r="I172" s="172">
        <f>ROUND(E172*H172,2)</f>
        <v>325.05</v>
      </c>
      <c r="J172" s="172">
        <v>772.45</v>
      </c>
      <c r="K172" s="172">
        <f>ROUND(E172*J172,2)</f>
        <v>772.45</v>
      </c>
      <c r="L172" s="172">
        <v>21</v>
      </c>
      <c r="M172" s="172">
        <f>G172*(1+L172/100)</f>
        <v>0</v>
      </c>
      <c r="N172" s="172">
        <v>6.2E-4</v>
      </c>
      <c r="O172" s="172">
        <f>ROUND(E172*N172,2)</f>
        <v>0</v>
      </c>
      <c r="P172" s="172">
        <v>0</v>
      </c>
      <c r="Q172" s="172">
        <f>ROUND(E172*P172,2)</f>
        <v>0</v>
      </c>
      <c r="R172" s="172"/>
      <c r="S172" s="172" t="s">
        <v>115</v>
      </c>
      <c r="T172" s="172" t="s">
        <v>116</v>
      </c>
      <c r="U172" s="172">
        <v>2.6</v>
      </c>
      <c r="V172" s="172">
        <f>ROUND(E172*U172,2)</f>
        <v>2.6</v>
      </c>
      <c r="W172" s="172"/>
      <c r="X172" s="173" t="s">
        <v>117</v>
      </c>
      <c r="Y172" s="150"/>
      <c r="Z172" s="150"/>
      <c r="AA172" s="150"/>
      <c r="AB172" s="150"/>
      <c r="AC172" s="150"/>
      <c r="AD172" s="150"/>
      <c r="AE172" s="150"/>
      <c r="AF172" s="150"/>
      <c r="AG172" s="150" t="s">
        <v>118</v>
      </c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1" x14ac:dyDescent="0.2">
      <c r="A173" s="153"/>
      <c r="B173" s="154"/>
      <c r="C173" s="185" t="s">
        <v>243</v>
      </c>
      <c r="D173" s="160"/>
      <c r="E173" s="161">
        <v>1</v>
      </c>
      <c r="F173" s="155"/>
      <c r="G173" s="155"/>
      <c r="H173" s="155"/>
      <c r="I173" s="155"/>
      <c r="J173" s="155"/>
      <c r="K173" s="155"/>
      <c r="L173" s="155"/>
      <c r="M173" s="155"/>
      <c r="N173" s="155"/>
      <c r="O173" s="155"/>
      <c r="P173" s="155"/>
      <c r="Q173" s="155"/>
      <c r="R173" s="155"/>
      <c r="S173" s="155"/>
      <c r="T173" s="155"/>
      <c r="U173" s="155"/>
      <c r="V173" s="155"/>
      <c r="W173" s="155"/>
      <c r="X173" s="155"/>
      <c r="Y173" s="150"/>
      <c r="Z173" s="150"/>
      <c r="AA173" s="150"/>
      <c r="AB173" s="150"/>
      <c r="AC173" s="150"/>
      <c r="AD173" s="150"/>
      <c r="AE173" s="150"/>
      <c r="AF173" s="150"/>
      <c r="AG173" s="150" t="s">
        <v>120</v>
      </c>
      <c r="AH173" s="150">
        <v>5</v>
      </c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">
      <c r="A174" s="168">
        <v>25</v>
      </c>
      <c r="B174" s="169" t="s">
        <v>244</v>
      </c>
      <c r="C174" s="181" t="s">
        <v>245</v>
      </c>
      <c r="D174" s="170" t="s">
        <v>235</v>
      </c>
      <c r="E174" s="171">
        <v>1</v>
      </c>
      <c r="F174" s="172">
        <v>0</v>
      </c>
      <c r="G174" s="172">
        <f>ROUND(E174*F174,2)</f>
        <v>0</v>
      </c>
      <c r="H174" s="172">
        <v>41.35</v>
      </c>
      <c r="I174" s="172">
        <f>ROUND(E174*H174,2)</f>
        <v>41.35</v>
      </c>
      <c r="J174" s="172">
        <v>849.15</v>
      </c>
      <c r="K174" s="172">
        <f>ROUND(E174*J174,2)</f>
        <v>849.15</v>
      </c>
      <c r="L174" s="172">
        <v>21</v>
      </c>
      <c r="M174" s="172">
        <f>G174*(1+L174/100)</f>
        <v>0</v>
      </c>
      <c r="N174" s="172">
        <v>1.7000000000000001E-4</v>
      </c>
      <c r="O174" s="172">
        <f>ROUND(E174*N174,2)</f>
        <v>0</v>
      </c>
      <c r="P174" s="172">
        <v>0</v>
      </c>
      <c r="Q174" s="172">
        <f>ROUND(E174*P174,2)</f>
        <v>0</v>
      </c>
      <c r="R174" s="172"/>
      <c r="S174" s="172" t="s">
        <v>115</v>
      </c>
      <c r="T174" s="172" t="s">
        <v>116</v>
      </c>
      <c r="U174" s="172">
        <v>2.9</v>
      </c>
      <c r="V174" s="172">
        <f>ROUND(E174*U174,2)</f>
        <v>2.9</v>
      </c>
      <c r="W174" s="172"/>
      <c r="X174" s="173" t="s">
        <v>117</v>
      </c>
      <c r="Y174" s="150"/>
      <c r="Z174" s="150"/>
      <c r="AA174" s="150"/>
      <c r="AB174" s="150"/>
      <c r="AC174" s="150"/>
      <c r="AD174" s="150"/>
      <c r="AE174" s="150"/>
      <c r="AF174" s="150"/>
      <c r="AG174" s="150" t="s">
        <v>118</v>
      </c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 x14ac:dyDescent="0.2">
      <c r="A175" s="153"/>
      <c r="B175" s="154"/>
      <c r="C175" s="185" t="s">
        <v>246</v>
      </c>
      <c r="D175" s="160"/>
      <c r="E175" s="161">
        <v>1</v>
      </c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5"/>
      <c r="X175" s="155"/>
      <c r="Y175" s="150"/>
      <c r="Z175" s="150"/>
      <c r="AA175" s="150"/>
      <c r="AB175" s="150"/>
      <c r="AC175" s="150"/>
      <c r="AD175" s="150"/>
      <c r="AE175" s="150"/>
      <c r="AF175" s="150"/>
      <c r="AG175" s="150" t="s">
        <v>120</v>
      </c>
      <c r="AH175" s="150">
        <v>5</v>
      </c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ht="22.5" outlineLevel="1" x14ac:dyDescent="0.2">
      <c r="A176" s="174">
        <v>26</v>
      </c>
      <c r="B176" s="175" t="s">
        <v>247</v>
      </c>
      <c r="C176" s="186" t="s">
        <v>248</v>
      </c>
      <c r="D176" s="176" t="s">
        <v>235</v>
      </c>
      <c r="E176" s="177">
        <v>1</v>
      </c>
      <c r="F176" s="178">
        <v>0</v>
      </c>
      <c r="G176" s="178">
        <f>ROUND(E176*F176,2)</f>
        <v>0</v>
      </c>
      <c r="H176" s="178">
        <v>0</v>
      </c>
      <c r="I176" s="178">
        <f>ROUND(E176*H176,2)</f>
        <v>0</v>
      </c>
      <c r="J176" s="178">
        <v>158.5</v>
      </c>
      <c r="K176" s="178">
        <f>ROUND(E176*J176,2)</f>
        <v>158.5</v>
      </c>
      <c r="L176" s="178">
        <v>21</v>
      </c>
      <c r="M176" s="178">
        <f>G176*(1+L176/100)</f>
        <v>0</v>
      </c>
      <c r="N176" s="178">
        <v>0</v>
      </c>
      <c r="O176" s="178">
        <f>ROUND(E176*N176,2)</f>
        <v>0</v>
      </c>
      <c r="P176" s="178">
        <v>8.7999999999999995E-2</v>
      </c>
      <c r="Q176" s="178">
        <f>ROUND(E176*P176,2)</f>
        <v>0.09</v>
      </c>
      <c r="R176" s="178"/>
      <c r="S176" s="178" t="s">
        <v>115</v>
      </c>
      <c r="T176" s="178" t="s">
        <v>116</v>
      </c>
      <c r="U176" s="178">
        <v>0.69299999999999995</v>
      </c>
      <c r="V176" s="178">
        <f>ROUND(E176*U176,2)</f>
        <v>0.69</v>
      </c>
      <c r="W176" s="178"/>
      <c r="X176" s="179" t="s">
        <v>117</v>
      </c>
      <c r="Y176" s="150"/>
      <c r="Z176" s="150"/>
      <c r="AA176" s="150"/>
      <c r="AB176" s="150"/>
      <c r="AC176" s="150"/>
      <c r="AD176" s="150"/>
      <c r="AE176" s="150"/>
      <c r="AF176" s="150"/>
      <c r="AG176" s="150" t="s">
        <v>118</v>
      </c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 x14ac:dyDescent="0.2">
      <c r="A177" s="174">
        <v>27</v>
      </c>
      <c r="B177" s="175" t="s">
        <v>249</v>
      </c>
      <c r="C177" s="186" t="s">
        <v>250</v>
      </c>
      <c r="D177" s="176" t="s">
        <v>235</v>
      </c>
      <c r="E177" s="177">
        <v>1</v>
      </c>
      <c r="F177" s="178">
        <v>0</v>
      </c>
      <c r="G177" s="178">
        <f>ROUND(E177*F177,2)</f>
        <v>0</v>
      </c>
      <c r="H177" s="178">
        <v>0</v>
      </c>
      <c r="I177" s="178">
        <f>ROUND(E177*H177,2)</f>
        <v>0</v>
      </c>
      <c r="J177" s="178">
        <v>87.5</v>
      </c>
      <c r="K177" s="178">
        <f>ROUND(E177*J177,2)</f>
        <v>87.5</v>
      </c>
      <c r="L177" s="178">
        <v>21</v>
      </c>
      <c r="M177" s="178">
        <f>G177*(1+L177/100)</f>
        <v>0</v>
      </c>
      <c r="N177" s="178">
        <v>0</v>
      </c>
      <c r="O177" s="178">
        <f>ROUND(E177*N177,2)</f>
        <v>0</v>
      </c>
      <c r="P177" s="178">
        <v>2.4500000000000001E-2</v>
      </c>
      <c r="Q177" s="178">
        <f>ROUND(E177*P177,2)</f>
        <v>0.02</v>
      </c>
      <c r="R177" s="178"/>
      <c r="S177" s="178" t="s">
        <v>115</v>
      </c>
      <c r="T177" s="178" t="s">
        <v>116</v>
      </c>
      <c r="U177" s="178">
        <v>0.38300000000000001</v>
      </c>
      <c r="V177" s="178">
        <f>ROUND(E177*U177,2)</f>
        <v>0.38</v>
      </c>
      <c r="W177" s="178"/>
      <c r="X177" s="179" t="s">
        <v>117</v>
      </c>
      <c r="Y177" s="150"/>
      <c r="Z177" s="150"/>
      <c r="AA177" s="150"/>
      <c r="AB177" s="150"/>
      <c r="AC177" s="150"/>
      <c r="AD177" s="150"/>
      <c r="AE177" s="150"/>
      <c r="AF177" s="150"/>
      <c r="AG177" s="150" t="s">
        <v>118</v>
      </c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1" x14ac:dyDescent="0.2">
      <c r="A178" s="174">
        <v>28</v>
      </c>
      <c r="B178" s="175" t="s">
        <v>251</v>
      </c>
      <c r="C178" s="186" t="s">
        <v>252</v>
      </c>
      <c r="D178" s="176" t="s">
        <v>235</v>
      </c>
      <c r="E178" s="177">
        <v>1</v>
      </c>
      <c r="F178" s="178">
        <v>0</v>
      </c>
      <c r="G178" s="178">
        <f>ROUND(E178*F178,2)</f>
        <v>0</v>
      </c>
      <c r="H178" s="178">
        <v>0</v>
      </c>
      <c r="I178" s="178">
        <f>ROUND(E178*H178,2)</f>
        <v>0</v>
      </c>
      <c r="J178" s="178">
        <v>130</v>
      </c>
      <c r="K178" s="178">
        <f>ROUND(E178*J178,2)</f>
        <v>130</v>
      </c>
      <c r="L178" s="178">
        <v>21</v>
      </c>
      <c r="M178" s="178">
        <f>G178*(1+L178/100)</f>
        <v>0</v>
      </c>
      <c r="N178" s="178">
        <v>0</v>
      </c>
      <c r="O178" s="178">
        <f>ROUND(E178*N178,2)</f>
        <v>0</v>
      </c>
      <c r="P178" s="178">
        <v>3.4700000000000002E-2</v>
      </c>
      <c r="Q178" s="178">
        <f>ROUND(E178*P178,2)</f>
        <v>0.03</v>
      </c>
      <c r="R178" s="178"/>
      <c r="S178" s="178" t="s">
        <v>115</v>
      </c>
      <c r="T178" s="178" t="s">
        <v>116</v>
      </c>
      <c r="U178" s="178">
        <v>0.56899999999999995</v>
      </c>
      <c r="V178" s="178">
        <f>ROUND(E178*U178,2)</f>
        <v>0.56999999999999995</v>
      </c>
      <c r="W178" s="178"/>
      <c r="X178" s="179" t="s">
        <v>117</v>
      </c>
      <c r="Y178" s="150"/>
      <c r="Z178" s="150"/>
      <c r="AA178" s="150"/>
      <c r="AB178" s="150"/>
      <c r="AC178" s="150"/>
      <c r="AD178" s="150"/>
      <c r="AE178" s="150"/>
      <c r="AF178" s="150"/>
      <c r="AG178" s="150" t="s">
        <v>118</v>
      </c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1" x14ac:dyDescent="0.2">
      <c r="A179" s="168">
        <v>29</v>
      </c>
      <c r="B179" s="169" t="s">
        <v>253</v>
      </c>
      <c r="C179" s="181" t="s">
        <v>254</v>
      </c>
      <c r="D179" s="170" t="s">
        <v>225</v>
      </c>
      <c r="E179" s="171">
        <v>1</v>
      </c>
      <c r="F179" s="172">
        <v>0</v>
      </c>
      <c r="G179" s="172">
        <f>ROUND(E179*F179,2)</f>
        <v>0</v>
      </c>
      <c r="H179" s="172">
        <v>78.84</v>
      </c>
      <c r="I179" s="172">
        <f>ROUND(E179*H179,2)</f>
        <v>78.84</v>
      </c>
      <c r="J179" s="172">
        <v>192.16</v>
      </c>
      <c r="K179" s="172">
        <f>ROUND(E179*J179,2)</f>
        <v>192.16</v>
      </c>
      <c r="L179" s="172">
        <v>21</v>
      </c>
      <c r="M179" s="172">
        <f>G179*(1+L179/100)</f>
        <v>0</v>
      </c>
      <c r="N179" s="172">
        <v>2.81E-3</v>
      </c>
      <c r="O179" s="172">
        <f>ROUND(E179*N179,2)</f>
        <v>0</v>
      </c>
      <c r="P179" s="172">
        <v>0</v>
      </c>
      <c r="Q179" s="172">
        <f>ROUND(E179*P179,2)</f>
        <v>0</v>
      </c>
      <c r="R179" s="172"/>
      <c r="S179" s="172" t="s">
        <v>115</v>
      </c>
      <c r="T179" s="172" t="s">
        <v>116</v>
      </c>
      <c r="U179" s="172">
        <v>0.64700000000000002</v>
      </c>
      <c r="V179" s="172">
        <f>ROUND(E179*U179,2)</f>
        <v>0.65</v>
      </c>
      <c r="W179" s="172"/>
      <c r="X179" s="173" t="s">
        <v>117</v>
      </c>
      <c r="Y179" s="150"/>
      <c r="Z179" s="150"/>
      <c r="AA179" s="150"/>
      <c r="AB179" s="150"/>
      <c r="AC179" s="150"/>
      <c r="AD179" s="150"/>
      <c r="AE179" s="150"/>
      <c r="AF179" s="150"/>
      <c r="AG179" s="150" t="s">
        <v>118</v>
      </c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 x14ac:dyDescent="0.2">
      <c r="A180" s="153"/>
      <c r="B180" s="154"/>
      <c r="C180" s="185" t="s">
        <v>255</v>
      </c>
      <c r="D180" s="160"/>
      <c r="E180" s="161">
        <v>1</v>
      </c>
      <c r="F180" s="155"/>
      <c r="G180" s="155"/>
      <c r="H180" s="155"/>
      <c r="I180" s="155"/>
      <c r="J180" s="155"/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  <c r="X180" s="155"/>
      <c r="Y180" s="150"/>
      <c r="Z180" s="150"/>
      <c r="AA180" s="150"/>
      <c r="AB180" s="150"/>
      <c r="AC180" s="150"/>
      <c r="AD180" s="150"/>
      <c r="AE180" s="150"/>
      <c r="AF180" s="150"/>
      <c r="AG180" s="150" t="s">
        <v>120</v>
      </c>
      <c r="AH180" s="150">
        <v>5</v>
      </c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1" x14ac:dyDescent="0.2">
      <c r="A181" s="168">
        <v>30</v>
      </c>
      <c r="B181" s="169" t="s">
        <v>256</v>
      </c>
      <c r="C181" s="181" t="s">
        <v>257</v>
      </c>
      <c r="D181" s="170" t="s">
        <v>225</v>
      </c>
      <c r="E181" s="171">
        <v>14</v>
      </c>
      <c r="F181" s="172">
        <v>0</v>
      </c>
      <c r="G181" s="172">
        <f>ROUND(E181*F181,2)</f>
        <v>0</v>
      </c>
      <c r="H181" s="172">
        <v>3.39</v>
      </c>
      <c r="I181" s="172">
        <f>ROUND(E181*H181,2)</f>
        <v>47.46</v>
      </c>
      <c r="J181" s="172">
        <v>67.11</v>
      </c>
      <c r="K181" s="172">
        <f>ROUND(E181*J181,2)</f>
        <v>939.54</v>
      </c>
      <c r="L181" s="172">
        <v>21</v>
      </c>
      <c r="M181" s="172">
        <f>G181*(1+L181/100)</f>
        <v>0</v>
      </c>
      <c r="N181" s="172">
        <v>4.0000000000000003E-5</v>
      </c>
      <c r="O181" s="172">
        <f>ROUND(E181*N181,2)</f>
        <v>0</v>
      </c>
      <c r="P181" s="172">
        <v>0</v>
      </c>
      <c r="Q181" s="172">
        <f>ROUND(E181*P181,2)</f>
        <v>0</v>
      </c>
      <c r="R181" s="172"/>
      <c r="S181" s="172" t="s">
        <v>115</v>
      </c>
      <c r="T181" s="172" t="s">
        <v>116</v>
      </c>
      <c r="U181" s="172">
        <v>0.22900000000000001</v>
      </c>
      <c r="V181" s="172">
        <f>ROUND(E181*U181,2)</f>
        <v>3.21</v>
      </c>
      <c r="W181" s="172"/>
      <c r="X181" s="173" t="s">
        <v>117</v>
      </c>
      <c r="Y181" s="150"/>
      <c r="Z181" s="150"/>
      <c r="AA181" s="150"/>
      <c r="AB181" s="150"/>
      <c r="AC181" s="150"/>
      <c r="AD181" s="150"/>
      <c r="AE181" s="150"/>
      <c r="AF181" s="150"/>
      <c r="AG181" s="150" t="s">
        <v>118</v>
      </c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1" x14ac:dyDescent="0.2">
      <c r="A182" s="153"/>
      <c r="B182" s="154"/>
      <c r="C182" s="185" t="s">
        <v>258</v>
      </c>
      <c r="D182" s="160"/>
      <c r="E182" s="161">
        <v>14</v>
      </c>
      <c r="F182" s="155"/>
      <c r="G182" s="155"/>
      <c r="H182" s="155"/>
      <c r="I182" s="155"/>
      <c r="J182" s="155"/>
      <c r="K182" s="155"/>
      <c r="L182" s="155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  <c r="X182" s="155"/>
      <c r="Y182" s="150"/>
      <c r="Z182" s="150"/>
      <c r="AA182" s="150"/>
      <c r="AB182" s="150"/>
      <c r="AC182" s="150"/>
      <c r="AD182" s="150"/>
      <c r="AE182" s="150"/>
      <c r="AF182" s="150"/>
      <c r="AG182" s="150" t="s">
        <v>120</v>
      </c>
      <c r="AH182" s="150">
        <v>5</v>
      </c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 x14ac:dyDescent="0.2">
      <c r="A183" s="168">
        <v>31</v>
      </c>
      <c r="B183" s="169" t="s">
        <v>259</v>
      </c>
      <c r="C183" s="181" t="s">
        <v>260</v>
      </c>
      <c r="D183" s="170" t="s">
        <v>225</v>
      </c>
      <c r="E183" s="171">
        <v>6</v>
      </c>
      <c r="F183" s="172">
        <v>0</v>
      </c>
      <c r="G183" s="172">
        <f>ROUND(E183*F183,2)</f>
        <v>0</v>
      </c>
      <c r="H183" s="172">
        <v>6.83</v>
      </c>
      <c r="I183" s="172">
        <f>ROUND(E183*H183,2)</f>
        <v>40.98</v>
      </c>
      <c r="J183" s="172">
        <v>97.67</v>
      </c>
      <c r="K183" s="172">
        <f>ROUND(E183*J183,2)</f>
        <v>586.02</v>
      </c>
      <c r="L183" s="172">
        <v>21</v>
      </c>
      <c r="M183" s="172">
        <f>G183*(1+L183/100)</f>
        <v>0</v>
      </c>
      <c r="N183" s="172">
        <v>2.0000000000000002E-5</v>
      </c>
      <c r="O183" s="172">
        <f>ROUND(E183*N183,2)</f>
        <v>0</v>
      </c>
      <c r="P183" s="172">
        <v>0</v>
      </c>
      <c r="Q183" s="172">
        <f>ROUND(E183*P183,2)</f>
        <v>0</v>
      </c>
      <c r="R183" s="172"/>
      <c r="S183" s="172" t="s">
        <v>115</v>
      </c>
      <c r="T183" s="172" t="s">
        <v>116</v>
      </c>
      <c r="U183" s="172">
        <v>0.33400000000000002</v>
      </c>
      <c r="V183" s="172">
        <f>ROUND(E183*U183,2)</f>
        <v>2</v>
      </c>
      <c r="W183" s="172"/>
      <c r="X183" s="173" t="s">
        <v>117</v>
      </c>
      <c r="Y183" s="150"/>
      <c r="Z183" s="150"/>
      <c r="AA183" s="150"/>
      <c r="AB183" s="150"/>
      <c r="AC183" s="150"/>
      <c r="AD183" s="150"/>
      <c r="AE183" s="150"/>
      <c r="AF183" s="150"/>
      <c r="AG183" s="150" t="s">
        <v>118</v>
      </c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 x14ac:dyDescent="0.2">
      <c r="A184" s="153"/>
      <c r="B184" s="154"/>
      <c r="C184" s="185" t="s">
        <v>261</v>
      </c>
      <c r="D184" s="160"/>
      <c r="E184" s="161">
        <v>6</v>
      </c>
      <c r="F184" s="155"/>
      <c r="G184" s="155"/>
      <c r="H184" s="155"/>
      <c r="I184" s="155"/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50"/>
      <c r="Z184" s="150"/>
      <c r="AA184" s="150"/>
      <c r="AB184" s="150"/>
      <c r="AC184" s="150"/>
      <c r="AD184" s="150"/>
      <c r="AE184" s="150"/>
      <c r="AF184" s="150"/>
      <c r="AG184" s="150" t="s">
        <v>120</v>
      </c>
      <c r="AH184" s="150">
        <v>5</v>
      </c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1" x14ac:dyDescent="0.2">
      <c r="A185" s="168">
        <v>32</v>
      </c>
      <c r="B185" s="169" t="s">
        <v>262</v>
      </c>
      <c r="C185" s="181" t="s">
        <v>263</v>
      </c>
      <c r="D185" s="170" t="s">
        <v>225</v>
      </c>
      <c r="E185" s="171">
        <v>4</v>
      </c>
      <c r="F185" s="172">
        <v>0</v>
      </c>
      <c r="G185" s="172">
        <f>ROUND(E185*F185,2)</f>
        <v>0</v>
      </c>
      <c r="H185" s="172">
        <v>6.78</v>
      </c>
      <c r="I185" s="172">
        <f>ROUND(E185*H185,2)</f>
        <v>27.12</v>
      </c>
      <c r="J185" s="172">
        <v>60.72</v>
      </c>
      <c r="K185" s="172">
        <f>ROUND(E185*J185,2)</f>
        <v>242.88</v>
      </c>
      <c r="L185" s="172">
        <v>21</v>
      </c>
      <c r="M185" s="172">
        <f>G185*(1+L185/100)</f>
        <v>0</v>
      </c>
      <c r="N185" s="172">
        <v>8.0000000000000007E-5</v>
      </c>
      <c r="O185" s="172">
        <f>ROUND(E185*N185,2)</f>
        <v>0</v>
      </c>
      <c r="P185" s="172">
        <v>0</v>
      </c>
      <c r="Q185" s="172">
        <f>ROUND(E185*P185,2)</f>
        <v>0</v>
      </c>
      <c r="R185" s="172"/>
      <c r="S185" s="172" t="s">
        <v>115</v>
      </c>
      <c r="T185" s="172" t="s">
        <v>116</v>
      </c>
      <c r="U185" s="172">
        <v>0.20699999999999999</v>
      </c>
      <c r="V185" s="172">
        <f>ROUND(E185*U185,2)</f>
        <v>0.83</v>
      </c>
      <c r="W185" s="172"/>
      <c r="X185" s="173" t="s">
        <v>117</v>
      </c>
      <c r="Y185" s="150"/>
      <c r="Z185" s="150"/>
      <c r="AA185" s="150"/>
      <c r="AB185" s="150"/>
      <c r="AC185" s="150"/>
      <c r="AD185" s="150"/>
      <c r="AE185" s="150"/>
      <c r="AF185" s="150"/>
      <c r="AG185" s="150" t="s">
        <v>118</v>
      </c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 x14ac:dyDescent="0.2">
      <c r="A186" s="153"/>
      <c r="B186" s="154"/>
      <c r="C186" s="185" t="s">
        <v>264</v>
      </c>
      <c r="D186" s="160"/>
      <c r="E186" s="161">
        <v>4</v>
      </c>
      <c r="F186" s="155"/>
      <c r="G186" s="155"/>
      <c r="H186" s="155"/>
      <c r="I186" s="155"/>
      <c r="J186" s="155"/>
      <c r="K186" s="155"/>
      <c r="L186" s="155"/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  <c r="X186" s="155"/>
      <c r="Y186" s="150"/>
      <c r="Z186" s="150"/>
      <c r="AA186" s="150"/>
      <c r="AB186" s="150"/>
      <c r="AC186" s="150"/>
      <c r="AD186" s="150"/>
      <c r="AE186" s="150"/>
      <c r="AF186" s="150"/>
      <c r="AG186" s="150" t="s">
        <v>120</v>
      </c>
      <c r="AH186" s="150">
        <v>5</v>
      </c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">
      <c r="A187" s="174">
        <v>33</v>
      </c>
      <c r="B187" s="175" t="s">
        <v>265</v>
      </c>
      <c r="C187" s="186" t="s">
        <v>266</v>
      </c>
      <c r="D187" s="176" t="s">
        <v>225</v>
      </c>
      <c r="E187" s="177">
        <v>10</v>
      </c>
      <c r="F187" s="178">
        <v>0</v>
      </c>
      <c r="G187" s="178">
        <f>ROUND(E187*F187,2)</f>
        <v>0</v>
      </c>
      <c r="H187" s="178">
        <v>14.6</v>
      </c>
      <c r="I187" s="178">
        <f>ROUND(E187*H187,2)</f>
        <v>146</v>
      </c>
      <c r="J187" s="178">
        <v>43.4</v>
      </c>
      <c r="K187" s="178">
        <f>ROUND(E187*J187,2)</f>
        <v>434</v>
      </c>
      <c r="L187" s="178">
        <v>21</v>
      </c>
      <c r="M187" s="178">
        <f>G187*(1+L187/100)</f>
        <v>0</v>
      </c>
      <c r="N187" s="178">
        <v>8.0000000000000007E-5</v>
      </c>
      <c r="O187" s="178">
        <f>ROUND(E187*N187,2)</f>
        <v>0</v>
      </c>
      <c r="P187" s="178">
        <v>0</v>
      </c>
      <c r="Q187" s="178">
        <f>ROUND(E187*P187,2)</f>
        <v>0</v>
      </c>
      <c r="R187" s="178"/>
      <c r="S187" s="178" t="s">
        <v>115</v>
      </c>
      <c r="T187" s="178" t="s">
        <v>116</v>
      </c>
      <c r="U187" s="178">
        <v>0.14599999999999999</v>
      </c>
      <c r="V187" s="178">
        <f>ROUND(E187*U187,2)</f>
        <v>1.46</v>
      </c>
      <c r="W187" s="178"/>
      <c r="X187" s="179" t="s">
        <v>117</v>
      </c>
      <c r="Y187" s="150"/>
      <c r="Z187" s="150"/>
      <c r="AA187" s="150"/>
      <c r="AB187" s="150"/>
      <c r="AC187" s="150"/>
      <c r="AD187" s="150"/>
      <c r="AE187" s="150"/>
      <c r="AF187" s="150"/>
      <c r="AG187" s="150" t="s">
        <v>118</v>
      </c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 x14ac:dyDescent="0.2">
      <c r="A188" s="168">
        <v>34</v>
      </c>
      <c r="B188" s="169" t="s">
        <v>267</v>
      </c>
      <c r="C188" s="181" t="s">
        <v>268</v>
      </c>
      <c r="D188" s="170" t="s">
        <v>225</v>
      </c>
      <c r="E188" s="171">
        <v>10</v>
      </c>
      <c r="F188" s="172">
        <v>0</v>
      </c>
      <c r="G188" s="172">
        <f>ROUND(E188*F188,2)</f>
        <v>0</v>
      </c>
      <c r="H188" s="172">
        <v>11.88</v>
      </c>
      <c r="I188" s="172">
        <f>ROUND(E188*H188,2)</f>
        <v>118.8</v>
      </c>
      <c r="J188" s="172">
        <v>88.12</v>
      </c>
      <c r="K188" s="172">
        <f>ROUND(E188*J188,2)</f>
        <v>881.2</v>
      </c>
      <c r="L188" s="172">
        <v>21</v>
      </c>
      <c r="M188" s="172">
        <f>G188*(1+L188/100)</f>
        <v>0</v>
      </c>
      <c r="N188" s="172">
        <v>4.0000000000000003E-5</v>
      </c>
      <c r="O188" s="172">
        <f>ROUND(E188*N188,2)</f>
        <v>0</v>
      </c>
      <c r="P188" s="172">
        <v>0</v>
      </c>
      <c r="Q188" s="172">
        <f>ROUND(E188*P188,2)</f>
        <v>0</v>
      </c>
      <c r="R188" s="172"/>
      <c r="S188" s="172" t="s">
        <v>115</v>
      </c>
      <c r="T188" s="172" t="s">
        <v>116</v>
      </c>
      <c r="U188" s="172">
        <v>0.3</v>
      </c>
      <c r="V188" s="172">
        <f>ROUND(E188*U188,2)</f>
        <v>3</v>
      </c>
      <c r="W188" s="172"/>
      <c r="X188" s="173" t="s">
        <v>117</v>
      </c>
      <c r="Y188" s="150"/>
      <c r="Z188" s="150"/>
      <c r="AA188" s="150"/>
      <c r="AB188" s="150"/>
      <c r="AC188" s="150"/>
      <c r="AD188" s="150"/>
      <c r="AE188" s="150"/>
      <c r="AF188" s="150"/>
      <c r="AG188" s="150" t="s">
        <v>118</v>
      </c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1" x14ac:dyDescent="0.2">
      <c r="A189" s="153"/>
      <c r="B189" s="154"/>
      <c r="C189" s="185" t="s">
        <v>269</v>
      </c>
      <c r="D189" s="160"/>
      <c r="E189" s="161">
        <v>10</v>
      </c>
      <c r="F189" s="155"/>
      <c r="G189" s="155"/>
      <c r="H189" s="155"/>
      <c r="I189" s="155"/>
      <c r="J189" s="155"/>
      <c r="K189" s="155"/>
      <c r="L189" s="155"/>
      <c r="M189" s="15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5"/>
      <c r="X189" s="155"/>
      <c r="Y189" s="150"/>
      <c r="Z189" s="150"/>
      <c r="AA189" s="150"/>
      <c r="AB189" s="150"/>
      <c r="AC189" s="150"/>
      <c r="AD189" s="150"/>
      <c r="AE189" s="150"/>
      <c r="AF189" s="150"/>
      <c r="AG189" s="150" t="s">
        <v>120</v>
      </c>
      <c r="AH189" s="150">
        <v>5</v>
      </c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1" x14ac:dyDescent="0.2">
      <c r="A190" s="174">
        <v>35</v>
      </c>
      <c r="B190" s="175" t="s">
        <v>270</v>
      </c>
      <c r="C190" s="186" t="s">
        <v>271</v>
      </c>
      <c r="D190" s="176" t="s">
        <v>225</v>
      </c>
      <c r="E190" s="177">
        <v>14</v>
      </c>
      <c r="F190" s="178">
        <v>0</v>
      </c>
      <c r="G190" s="178">
        <f>ROUND(E190*F190,2)</f>
        <v>0</v>
      </c>
      <c r="H190" s="178">
        <v>0</v>
      </c>
      <c r="I190" s="178">
        <f>ROUND(E190*H190,2)</f>
        <v>0</v>
      </c>
      <c r="J190" s="178">
        <v>28.4</v>
      </c>
      <c r="K190" s="178">
        <f>ROUND(E190*J190,2)</f>
        <v>397.6</v>
      </c>
      <c r="L190" s="178">
        <v>21</v>
      </c>
      <c r="M190" s="178">
        <f>G190*(1+L190/100)</f>
        <v>0</v>
      </c>
      <c r="N190" s="178">
        <v>0</v>
      </c>
      <c r="O190" s="178">
        <f>ROUND(E190*N190,2)</f>
        <v>0</v>
      </c>
      <c r="P190" s="178">
        <v>5.4000000000000001E-4</v>
      </c>
      <c r="Q190" s="178">
        <f>ROUND(E190*P190,2)</f>
        <v>0.01</v>
      </c>
      <c r="R190" s="178"/>
      <c r="S190" s="178" t="s">
        <v>115</v>
      </c>
      <c r="T190" s="178" t="s">
        <v>116</v>
      </c>
      <c r="U190" s="178">
        <v>0.124</v>
      </c>
      <c r="V190" s="178">
        <f>ROUND(E190*U190,2)</f>
        <v>1.74</v>
      </c>
      <c r="W190" s="178"/>
      <c r="X190" s="179" t="s">
        <v>117</v>
      </c>
      <c r="Y190" s="150"/>
      <c r="Z190" s="150"/>
      <c r="AA190" s="150"/>
      <c r="AB190" s="150"/>
      <c r="AC190" s="150"/>
      <c r="AD190" s="150"/>
      <c r="AE190" s="150"/>
      <c r="AF190" s="150"/>
      <c r="AG190" s="150" t="s">
        <v>118</v>
      </c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1" x14ac:dyDescent="0.2">
      <c r="A191" s="174">
        <v>36</v>
      </c>
      <c r="B191" s="175" t="s">
        <v>272</v>
      </c>
      <c r="C191" s="186" t="s">
        <v>273</v>
      </c>
      <c r="D191" s="176" t="s">
        <v>235</v>
      </c>
      <c r="E191" s="177">
        <v>4</v>
      </c>
      <c r="F191" s="178">
        <v>0</v>
      </c>
      <c r="G191" s="178">
        <f>ROUND(E191*F191,2)</f>
        <v>0</v>
      </c>
      <c r="H191" s="178">
        <v>0</v>
      </c>
      <c r="I191" s="178">
        <f>ROUND(E191*H191,2)</f>
        <v>0</v>
      </c>
      <c r="J191" s="178">
        <v>49.6</v>
      </c>
      <c r="K191" s="178">
        <f>ROUND(E191*J191,2)</f>
        <v>198.4</v>
      </c>
      <c r="L191" s="178">
        <v>21</v>
      </c>
      <c r="M191" s="178">
        <f>G191*(1+L191/100)</f>
        <v>0</v>
      </c>
      <c r="N191" s="178">
        <v>0</v>
      </c>
      <c r="O191" s="178">
        <f>ROUND(E191*N191,2)</f>
        <v>0</v>
      </c>
      <c r="P191" s="178">
        <v>1.56E-3</v>
      </c>
      <c r="Q191" s="178">
        <f>ROUND(E191*P191,2)</f>
        <v>0.01</v>
      </c>
      <c r="R191" s="178"/>
      <c r="S191" s="178" t="s">
        <v>115</v>
      </c>
      <c r="T191" s="178" t="s">
        <v>116</v>
      </c>
      <c r="U191" s="178">
        <v>0.217</v>
      </c>
      <c r="V191" s="178">
        <f>ROUND(E191*U191,2)</f>
        <v>0.87</v>
      </c>
      <c r="W191" s="178"/>
      <c r="X191" s="179" t="s">
        <v>117</v>
      </c>
      <c r="Y191" s="150"/>
      <c r="Z191" s="150"/>
      <c r="AA191" s="150"/>
      <c r="AB191" s="150"/>
      <c r="AC191" s="150"/>
      <c r="AD191" s="150"/>
      <c r="AE191" s="150"/>
      <c r="AF191" s="150"/>
      <c r="AG191" s="150" t="s">
        <v>118</v>
      </c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1" x14ac:dyDescent="0.2">
      <c r="A192" s="174">
        <v>37</v>
      </c>
      <c r="B192" s="175" t="s">
        <v>274</v>
      </c>
      <c r="C192" s="186" t="s">
        <v>275</v>
      </c>
      <c r="D192" s="176" t="s">
        <v>235</v>
      </c>
      <c r="E192" s="177">
        <v>6</v>
      </c>
      <c r="F192" s="178">
        <v>0</v>
      </c>
      <c r="G192" s="178">
        <f>ROUND(E192*F192,2)</f>
        <v>0</v>
      </c>
      <c r="H192" s="178">
        <v>0</v>
      </c>
      <c r="I192" s="178">
        <f>ROUND(E192*H192,2)</f>
        <v>0</v>
      </c>
      <c r="J192" s="178">
        <v>51</v>
      </c>
      <c r="K192" s="178">
        <f>ROUND(E192*J192,2)</f>
        <v>306</v>
      </c>
      <c r="L192" s="178">
        <v>21</v>
      </c>
      <c r="M192" s="178">
        <f>G192*(1+L192/100)</f>
        <v>0</v>
      </c>
      <c r="N192" s="178">
        <v>0</v>
      </c>
      <c r="O192" s="178">
        <f>ROUND(E192*N192,2)</f>
        <v>0</v>
      </c>
      <c r="P192" s="178">
        <v>8.5999999999999998E-4</v>
      </c>
      <c r="Q192" s="178">
        <f>ROUND(E192*P192,2)</f>
        <v>0.01</v>
      </c>
      <c r="R192" s="178"/>
      <c r="S192" s="178" t="s">
        <v>115</v>
      </c>
      <c r="T192" s="178" t="s">
        <v>116</v>
      </c>
      <c r="U192" s="178">
        <v>0.222</v>
      </c>
      <c r="V192" s="178">
        <f>ROUND(E192*U192,2)</f>
        <v>1.33</v>
      </c>
      <c r="W192" s="178"/>
      <c r="X192" s="179" t="s">
        <v>117</v>
      </c>
      <c r="Y192" s="150"/>
      <c r="Z192" s="150"/>
      <c r="AA192" s="150"/>
      <c r="AB192" s="150"/>
      <c r="AC192" s="150"/>
      <c r="AD192" s="150"/>
      <c r="AE192" s="150"/>
      <c r="AF192" s="150"/>
      <c r="AG192" s="150" t="s">
        <v>118</v>
      </c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1" x14ac:dyDescent="0.2">
      <c r="A193" s="174">
        <v>38</v>
      </c>
      <c r="B193" s="175" t="s">
        <v>276</v>
      </c>
      <c r="C193" s="186" t="s">
        <v>277</v>
      </c>
      <c r="D193" s="176" t="s">
        <v>225</v>
      </c>
      <c r="E193" s="177">
        <v>10</v>
      </c>
      <c r="F193" s="178">
        <v>0</v>
      </c>
      <c r="G193" s="178">
        <f>ROUND(E193*F193,2)</f>
        <v>0</v>
      </c>
      <c r="H193" s="178">
        <v>0</v>
      </c>
      <c r="I193" s="178">
        <f>ROUND(E193*H193,2)</f>
        <v>0</v>
      </c>
      <c r="J193" s="178">
        <v>8.6999999999999993</v>
      </c>
      <c r="K193" s="178">
        <f>ROUND(E193*J193,2)</f>
        <v>87</v>
      </c>
      <c r="L193" s="178">
        <v>21</v>
      </c>
      <c r="M193" s="178">
        <f>G193*(1+L193/100)</f>
        <v>0</v>
      </c>
      <c r="N193" s="178">
        <v>0</v>
      </c>
      <c r="O193" s="178">
        <f>ROUND(E193*N193,2)</f>
        <v>0</v>
      </c>
      <c r="P193" s="178">
        <v>8.4999999999999995E-4</v>
      </c>
      <c r="Q193" s="178">
        <f>ROUND(E193*P193,2)</f>
        <v>0.01</v>
      </c>
      <c r="R193" s="178"/>
      <c r="S193" s="178" t="s">
        <v>115</v>
      </c>
      <c r="T193" s="178" t="s">
        <v>116</v>
      </c>
      <c r="U193" s="178">
        <v>3.7999999999999999E-2</v>
      </c>
      <c r="V193" s="178">
        <f>ROUND(E193*U193,2)</f>
        <v>0.38</v>
      </c>
      <c r="W193" s="178"/>
      <c r="X193" s="179" t="s">
        <v>117</v>
      </c>
      <c r="Y193" s="150"/>
      <c r="Z193" s="150"/>
      <c r="AA193" s="150"/>
      <c r="AB193" s="150"/>
      <c r="AC193" s="150"/>
      <c r="AD193" s="150"/>
      <c r="AE193" s="150"/>
      <c r="AF193" s="150"/>
      <c r="AG193" s="150" t="s">
        <v>118</v>
      </c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 x14ac:dyDescent="0.2">
      <c r="A194" s="174">
        <v>39</v>
      </c>
      <c r="B194" s="175" t="s">
        <v>278</v>
      </c>
      <c r="C194" s="186" t="s">
        <v>279</v>
      </c>
      <c r="D194" s="176" t="s">
        <v>0</v>
      </c>
      <c r="E194" s="177">
        <v>94.15</v>
      </c>
      <c r="F194" s="178">
        <v>0</v>
      </c>
      <c r="G194" s="178">
        <f>ROUND(E194*F194,2)</f>
        <v>0</v>
      </c>
      <c r="H194" s="178">
        <v>0</v>
      </c>
      <c r="I194" s="178">
        <f>ROUND(E194*H194,2)</f>
        <v>0</v>
      </c>
      <c r="J194" s="178">
        <v>0.17</v>
      </c>
      <c r="K194" s="178">
        <f>ROUND(E194*J194,2)</f>
        <v>16.010000000000002</v>
      </c>
      <c r="L194" s="178">
        <v>21</v>
      </c>
      <c r="M194" s="178">
        <f>G194*(1+L194/100)</f>
        <v>0</v>
      </c>
      <c r="N194" s="178">
        <v>0</v>
      </c>
      <c r="O194" s="178">
        <f>ROUND(E194*N194,2)</f>
        <v>0</v>
      </c>
      <c r="P194" s="178">
        <v>0</v>
      </c>
      <c r="Q194" s="178">
        <f>ROUND(E194*P194,2)</f>
        <v>0</v>
      </c>
      <c r="R194" s="178"/>
      <c r="S194" s="178" t="s">
        <v>115</v>
      </c>
      <c r="T194" s="178" t="s">
        <v>116</v>
      </c>
      <c r="U194" s="178">
        <v>0</v>
      </c>
      <c r="V194" s="178">
        <f>ROUND(E194*U194,2)</f>
        <v>0</v>
      </c>
      <c r="W194" s="178"/>
      <c r="X194" s="179" t="s">
        <v>205</v>
      </c>
      <c r="Y194" s="150"/>
      <c r="Z194" s="150"/>
      <c r="AA194" s="150"/>
      <c r="AB194" s="150"/>
      <c r="AC194" s="150"/>
      <c r="AD194" s="150"/>
      <c r="AE194" s="150"/>
      <c r="AF194" s="150"/>
      <c r="AG194" s="150" t="s">
        <v>206</v>
      </c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x14ac:dyDescent="0.2">
      <c r="A195" s="162" t="s">
        <v>110</v>
      </c>
      <c r="B195" s="163" t="s">
        <v>70</v>
      </c>
      <c r="C195" s="180" t="s">
        <v>71</v>
      </c>
      <c r="D195" s="164"/>
      <c r="E195" s="165"/>
      <c r="F195" s="166"/>
      <c r="G195" s="166">
        <f>SUMIF(AG196:AG322,"&lt;&gt;NOR",G196:G322)</f>
        <v>0</v>
      </c>
      <c r="H195" s="166"/>
      <c r="I195" s="166">
        <f>SUM(I196:I322)</f>
        <v>75772.28</v>
      </c>
      <c r="J195" s="166"/>
      <c r="K195" s="166">
        <f>SUM(K196:K322)</f>
        <v>109747.64</v>
      </c>
      <c r="L195" s="166"/>
      <c r="M195" s="166">
        <f>SUM(M196:M322)</f>
        <v>0</v>
      </c>
      <c r="N195" s="166"/>
      <c r="O195" s="166">
        <f>SUM(O196:O322)</f>
        <v>3.64</v>
      </c>
      <c r="P195" s="166"/>
      <c r="Q195" s="166">
        <f>SUM(Q196:Q322)</f>
        <v>0</v>
      </c>
      <c r="R195" s="166"/>
      <c r="S195" s="166"/>
      <c r="T195" s="166"/>
      <c r="U195" s="166"/>
      <c r="V195" s="166">
        <f>SUM(V196:V322)</f>
        <v>209.63000000000002</v>
      </c>
      <c r="W195" s="166"/>
      <c r="X195" s="167"/>
      <c r="AG195" t="s">
        <v>111</v>
      </c>
    </row>
    <row r="196" spans="1:60" ht="22.5" outlineLevel="1" x14ac:dyDescent="0.2">
      <c r="A196" s="168">
        <v>40</v>
      </c>
      <c r="B196" s="169" t="s">
        <v>280</v>
      </c>
      <c r="C196" s="181" t="s">
        <v>281</v>
      </c>
      <c r="D196" s="170" t="s">
        <v>148</v>
      </c>
      <c r="E196" s="171">
        <v>130.38999999999999</v>
      </c>
      <c r="F196" s="172">
        <v>0</v>
      </c>
      <c r="G196" s="172">
        <f>ROUND(E196*F196,2)</f>
        <v>0</v>
      </c>
      <c r="H196" s="172">
        <v>0</v>
      </c>
      <c r="I196" s="172">
        <f>ROUND(E196*H196,2)</f>
        <v>0</v>
      </c>
      <c r="J196" s="172">
        <v>6.8</v>
      </c>
      <c r="K196" s="172">
        <f>ROUND(E196*J196,2)</f>
        <v>886.65</v>
      </c>
      <c r="L196" s="172">
        <v>21</v>
      </c>
      <c r="M196" s="172">
        <f>G196*(1+L196/100)</f>
        <v>0</v>
      </c>
      <c r="N196" s="172">
        <v>0</v>
      </c>
      <c r="O196" s="172">
        <f>ROUND(E196*N196,2)</f>
        <v>0</v>
      </c>
      <c r="P196" s="172">
        <v>0</v>
      </c>
      <c r="Q196" s="172">
        <f>ROUND(E196*P196,2)</f>
        <v>0</v>
      </c>
      <c r="R196" s="172"/>
      <c r="S196" s="172" t="s">
        <v>115</v>
      </c>
      <c r="T196" s="172" t="s">
        <v>115</v>
      </c>
      <c r="U196" s="172">
        <v>1.6E-2</v>
      </c>
      <c r="V196" s="172">
        <f>ROUND(E196*U196,2)</f>
        <v>2.09</v>
      </c>
      <c r="W196" s="172"/>
      <c r="X196" s="173" t="s">
        <v>117</v>
      </c>
      <c r="Y196" s="150"/>
      <c r="Z196" s="150"/>
      <c r="AA196" s="150"/>
      <c r="AB196" s="150"/>
      <c r="AC196" s="150"/>
      <c r="AD196" s="150"/>
      <c r="AE196" s="150"/>
      <c r="AF196" s="150"/>
      <c r="AG196" s="150" t="s">
        <v>118</v>
      </c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 x14ac:dyDescent="0.2">
      <c r="A197" s="153"/>
      <c r="B197" s="154"/>
      <c r="C197" s="185" t="s">
        <v>282</v>
      </c>
      <c r="D197" s="160"/>
      <c r="E197" s="161">
        <v>130.38999999999999</v>
      </c>
      <c r="F197" s="155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  <c r="W197" s="155"/>
      <c r="X197" s="155"/>
      <c r="Y197" s="150"/>
      <c r="Z197" s="150"/>
      <c r="AA197" s="150"/>
      <c r="AB197" s="150"/>
      <c r="AC197" s="150"/>
      <c r="AD197" s="150"/>
      <c r="AE197" s="150"/>
      <c r="AF197" s="150"/>
      <c r="AG197" s="150" t="s">
        <v>120</v>
      </c>
      <c r="AH197" s="150">
        <v>5</v>
      </c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ht="22.5" outlineLevel="1" x14ac:dyDescent="0.2">
      <c r="A198" s="168">
        <v>41</v>
      </c>
      <c r="B198" s="169" t="s">
        <v>283</v>
      </c>
      <c r="C198" s="181" t="s">
        <v>284</v>
      </c>
      <c r="D198" s="170" t="s">
        <v>148</v>
      </c>
      <c r="E198" s="171">
        <v>130.38999999999999</v>
      </c>
      <c r="F198" s="172">
        <v>0</v>
      </c>
      <c r="G198" s="172">
        <f>ROUND(E198*F198,2)</f>
        <v>0</v>
      </c>
      <c r="H198" s="172">
        <v>23.95</v>
      </c>
      <c r="I198" s="172">
        <f>ROUND(E198*H198,2)</f>
        <v>3122.84</v>
      </c>
      <c r="J198" s="172">
        <v>24.55</v>
      </c>
      <c r="K198" s="172">
        <f>ROUND(E198*J198,2)</f>
        <v>3201.07</v>
      </c>
      <c r="L198" s="172">
        <v>21</v>
      </c>
      <c r="M198" s="172">
        <f>G198*(1+L198/100)</f>
        <v>0</v>
      </c>
      <c r="N198" s="172">
        <v>2.1000000000000001E-4</v>
      </c>
      <c r="O198" s="172">
        <f>ROUND(E198*N198,2)</f>
        <v>0.03</v>
      </c>
      <c r="P198" s="172">
        <v>0</v>
      </c>
      <c r="Q198" s="172">
        <f>ROUND(E198*P198,2)</f>
        <v>0</v>
      </c>
      <c r="R198" s="172"/>
      <c r="S198" s="172" t="s">
        <v>115</v>
      </c>
      <c r="T198" s="172" t="s">
        <v>115</v>
      </c>
      <c r="U198" s="172">
        <v>0.05</v>
      </c>
      <c r="V198" s="172">
        <f>ROUND(E198*U198,2)</f>
        <v>6.52</v>
      </c>
      <c r="W198" s="172"/>
      <c r="X198" s="173" t="s">
        <v>117</v>
      </c>
      <c r="Y198" s="150"/>
      <c r="Z198" s="150"/>
      <c r="AA198" s="150"/>
      <c r="AB198" s="150"/>
      <c r="AC198" s="150"/>
      <c r="AD198" s="150"/>
      <c r="AE198" s="150"/>
      <c r="AF198" s="150"/>
      <c r="AG198" s="150" t="s">
        <v>118</v>
      </c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1" x14ac:dyDescent="0.2">
      <c r="A199" s="153"/>
      <c r="B199" s="154"/>
      <c r="C199" s="185" t="s">
        <v>282</v>
      </c>
      <c r="D199" s="160"/>
      <c r="E199" s="161">
        <v>130.38999999999999</v>
      </c>
      <c r="F199" s="155"/>
      <c r="G199" s="155"/>
      <c r="H199" s="155"/>
      <c r="I199" s="155"/>
      <c r="J199" s="155"/>
      <c r="K199" s="155"/>
      <c r="L199" s="155"/>
      <c r="M199" s="155"/>
      <c r="N199" s="155"/>
      <c r="O199" s="155"/>
      <c r="P199" s="155"/>
      <c r="Q199" s="155"/>
      <c r="R199" s="155"/>
      <c r="S199" s="155"/>
      <c r="T199" s="155"/>
      <c r="U199" s="155"/>
      <c r="V199" s="155"/>
      <c r="W199" s="155"/>
      <c r="X199" s="155"/>
      <c r="Y199" s="150"/>
      <c r="Z199" s="150"/>
      <c r="AA199" s="150"/>
      <c r="AB199" s="150"/>
      <c r="AC199" s="150"/>
      <c r="AD199" s="150"/>
      <c r="AE199" s="150"/>
      <c r="AF199" s="150"/>
      <c r="AG199" s="150" t="s">
        <v>120</v>
      </c>
      <c r="AH199" s="150">
        <v>5</v>
      </c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 x14ac:dyDescent="0.2">
      <c r="A200" s="168">
        <v>42</v>
      </c>
      <c r="B200" s="169" t="s">
        <v>285</v>
      </c>
      <c r="C200" s="181" t="s">
        <v>286</v>
      </c>
      <c r="D200" s="170" t="s">
        <v>114</v>
      </c>
      <c r="E200" s="171">
        <v>141.63</v>
      </c>
      <c r="F200" s="172">
        <v>0</v>
      </c>
      <c r="G200" s="172">
        <f>ROUND(E200*F200,2)</f>
        <v>0</v>
      </c>
      <c r="H200" s="172">
        <v>9.8800000000000008</v>
      </c>
      <c r="I200" s="172">
        <f>ROUND(E200*H200,2)</f>
        <v>1399.3</v>
      </c>
      <c r="J200" s="172">
        <v>116.12</v>
      </c>
      <c r="K200" s="172">
        <f>ROUND(E200*J200,2)</f>
        <v>16446.080000000002</v>
      </c>
      <c r="L200" s="172">
        <v>21</v>
      </c>
      <c r="M200" s="172">
        <f>G200*(1+L200/100)</f>
        <v>0</v>
      </c>
      <c r="N200" s="172">
        <v>3.2000000000000003E-4</v>
      </c>
      <c r="O200" s="172">
        <f>ROUND(E200*N200,2)</f>
        <v>0.05</v>
      </c>
      <c r="P200" s="172">
        <v>0</v>
      </c>
      <c r="Q200" s="172">
        <f>ROUND(E200*P200,2)</f>
        <v>0</v>
      </c>
      <c r="R200" s="172"/>
      <c r="S200" s="172" t="s">
        <v>115</v>
      </c>
      <c r="T200" s="172" t="s">
        <v>115</v>
      </c>
      <c r="U200" s="172">
        <v>0.23599999999999999</v>
      </c>
      <c r="V200" s="172">
        <f>ROUND(E200*U200,2)</f>
        <v>33.42</v>
      </c>
      <c r="W200" s="172"/>
      <c r="X200" s="173" t="s">
        <v>117</v>
      </c>
      <c r="Y200" s="150"/>
      <c r="Z200" s="150"/>
      <c r="AA200" s="150"/>
      <c r="AB200" s="150"/>
      <c r="AC200" s="150"/>
      <c r="AD200" s="150"/>
      <c r="AE200" s="150"/>
      <c r="AF200" s="150"/>
      <c r="AG200" s="150" t="s">
        <v>118</v>
      </c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1" x14ac:dyDescent="0.2">
      <c r="A201" s="153"/>
      <c r="B201" s="154"/>
      <c r="C201" s="185" t="s">
        <v>287</v>
      </c>
      <c r="D201" s="160"/>
      <c r="E201" s="161">
        <v>7.2</v>
      </c>
      <c r="F201" s="155"/>
      <c r="G201" s="155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50"/>
      <c r="Z201" s="150"/>
      <c r="AA201" s="150"/>
      <c r="AB201" s="150"/>
      <c r="AC201" s="150"/>
      <c r="AD201" s="150"/>
      <c r="AE201" s="150"/>
      <c r="AF201" s="150"/>
      <c r="AG201" s="150" t="s">
        <v>120</v>
      </c>
      <c r="AH201" s="150">
        <v>0</v>
      </c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1" x14ac:dyDescent="0.2">
      <c r="A202" s="153"/>
      <c r="B202" s="154"/>
      <c r="C202" s="185" t="s">
        <v>288</v>
      </c>
      <c r="D202" s="160"/>
      <c r="E202" s="161">
        <v>11.8</v>
      </c>
      <c r="F202" s="155"/>
      <c r="G202" s="155"/>
      <c r="H202" s="155"/>
      <c r="I202" s="155"/>
      <c r="J202" s="155"/>
      <c r="K202" s="155"/>
      <c r="L202" s="155"/>
      <c r="M202" s="155"/>
      <c r="N202" s="155"/>
      <c r="O202" s="155"/>
      <c r="P202" s="155"/>
      <c r="Q202" s="155"/>
      <c r="R202" s="155"/>
      <c r="S202" s="155"/>
      <c r="T202" s="155"/>
      <c r="U202" s="155"/>
      <c r="V202" s="155"/>
      <c r="W202" s="155"/>
      <c r="X202" s="155"/>
      <c r="Y202" s="150"/>
      <c r="Z202" s="150"/>
      <c r="AA202" s="150"/>
      <c r="AB202" s="150"/>
      <c r="AC202" s="150"/>
      <c r="AD202" s="150"/>
      <c r="AE202" s="150"/>
      <c r="AF202" s="150"/>
      <c r="AG202" s="150" t="s">
        <v>120</v>
      </c>
      <c r="AH202" s="150">
        <v>0</v>
      </c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1" x14ac:dyDescent="0.2">
      <c r="A203" s="153"/>
      <c r="B203" s="154"/>
      <c r="C203" s="185" t="s">
        <v>289</v>
      </c>
      <c r="D203" s="160"/>
      <c r="E203" s="161">
        <v>11.6</v>
      </c>
      <c r="F203" s="155"/>
      <c r="G203" s="155"/>
      <c r="H203" s="155"/>
      <c r="I203" s="155"/>
      <c r="J203" s="155"/>
      <c r="K203" s="155"/>
      <c r="L203" s="155"/>
      <c r="M203" s="155"/>
      <c r="N203" s="155"/>
      <c r="O203" s="155"/>
      <c r="P203" s="155"/>
      <c r="Q203" s="155"/>
      <c r="R203" s="155"/>
      <c r="S203" s="155"/>
      <c r="T203" s="155"/>
      <c r="U203" s="155"/>
      <c r="V203" s="155"/>
      <c r="W203" s="155"/>
      <c r="X203" s="155"/>
      <c r="Y203" s="150"/>
      <c r="Z203" s="150"/>
      <c r="AA203" s="150"/>
      <c r="AB203" s="150"/>
      <c r="AC203" s="150"/>
      <c r="AD203" s="150"/>
      <c r="AE203" s="150"/>
      <c r="AF203" s="150"/>
      <c r="AG203" s="150" t="s">
        <v>120</v>
      </c>
      <c r="AH203" s="150">
        <v>0</v>
      </c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 x14ac:dyDescent="0.2">
      <c r="A204" s="153"/>
      <c r="B204" s="154"/>
      <c r="C204" s="185" t="s">
        <v>290</v>
      </c>
      <c r="D204" s="160"/>
      <c r="E204" s="161">
        <v>6.57</v>
      </c>
      <c r="F204" s="155"/>
      <c r="G204" s="155"/>
      <c r="H204" s="155"/>
      <c r="I204" s="155"/>
      <c r="J204" s="155"/>
      <c r="K204" s="155"/>
      <c r="L204" s="155"/>
      <c r="M204" s="155"/>
      <c r="N204" s="155"/>
      <c r="O204" s="155"/>
      <c r="P204" s="155"/>
      <c r="Q204" s="155"/>
      <c r="R204" s="155"/>
      <c r="S204" s="155"/>
      <c r="T204" s="155"/>
      <c r="U204" s="155"/>
      <c r="V204" s="155"/>
      <c r="W204" s="155"/>
      <c r="X204" s="155"/>
      <c r="Y204" s="150"/>
      <c r="Z204" s="150"/>
      <c r="AA204" s="150"/>
      <c r="AB204" s="150"/>
      <c r="AC204" s="150"/>
      <c r="AD204" s="150"/>
      <c r="AE204" s="150"/>
      <c r="AF204" s="150"/>
      <c r="AG204" s="150" t="s">
        <v>120</v>
      </c>
      <c r="AH204" s="150">
        <v>0</v>
      </c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1" x14ac:dyDescent="0.2">
      <c r="A205" s="153"/>
      <c r="B205" s="154"/>
      <c r="C205" s="185" t="s">
        <v>291</v>
      </c>
      <c r="D205" s="160"/>
      <c r="E205" s="161">
        <v>20.54</v>
      </c>
      <c r="F205" s="155"/>
      <c r="G205" s="155"/>
      <c r="H205" s="155"/>
      <c r="I205" s="155"/>
      <c r="J205" s="155"/>
      <c r="K205" s="155"/>
      <c r="L205" s="155"/>
      <c r="M205" s="155"/>
      <c r="N205" s="155"/>
      <c r="O205" s="155"/>
      <c r="P205" s="155"/>
      <c r="Q205" s="155"/>
      <c r="R205" s="155"/>
      <c r="S205" s="155"/>
      <c r="T205" s="155"/>
      <c r="U205" s="155"/>
      <c r="V205" s="155"/>
      <c r="W205" s="155"/>
      <c r="X205" s="155"/>
      <c r="Y205" s="150"/>
      <c r="Z205" s="150"/>
      <c r="AA205" s="150"/>
      <c r="AB205" s="150"/>
      <c r="AC205" s="150"/>
      <c r="AD205" s="150"/>
      <c r="AE205" s="150"/>
      <c r="AF205" s="150"/>
      <c r="AG205" s="150" t="s">
        <v>120</v>
      </c>
      <c r="AH205" s="150">
        <v>0</v>
      </c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ht="22.5" outlineLevel="1" x14ac:dyDescent="0.2">
      <c r="A206" s="153"/>
      <c r="B206" s="154"/>
      <c r="C206" s="185" t="s">
        <v>292</v>
      </c>
      <c r="D206" s="160"/>
      <c r="E206" s="161">
        <v>18.73</v>
      </c>
      <c r="F206" s="155"/>
      <c r="G206" s="155"/>
      <c r="H206" s="155"/>
      <c r="I206" s="155"/>
      <c r="J206" s="155"/>
      <c r="K206" s="155"/>
      <c r="L206" s="155"/>
      <c r="M206" s="155"/>
      <c r="N206" s="155"/>
      <c r="O206" s="155"/>
      <c r="P206" s="155"/>
      <c r="Q206" s="155"/>
      <c r="R206" s="155"/>
      <c r="S206" s="155"/>
      <c r="T206" s="155"/>
      <c r="U206" s="155"/>
      <c r="V206" s="155"/>
      <c r="W206" s="155"/>
      <c r="X206" s="155"/>
      <c r="Y206" s="150"/>
      <c r="Z206" s="150"/>
      <c r="AA206" s="150"/>
      <c r="AB206" s="150"/>
      <c r="AC206" s="150"/>
      <c r="AD206" s="150"/>
      <c r="AE206" s="150"/>
      <c r="AF206" s="150"/>
      <c r="AG206" s="150" t="s">
        <v>120</v>
      </c>
      <c r="AH206" s="150">
        <v>0</v>
      </c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1" x14ac:dyDescent="0.2">
      <c r="A207" s="153"/>
      <c r="B207" s="154"/>
      <c r="C207" s="185" t="s">
        <v>293</v>
      </c>
      <c r="D207" s="160"/>
      <c r="E207" s="161">
        <v>11</v>
      </c>
      <c r="F207" s="155"/>
      <c r="G207" s="155"/>
      <c r="H207" s="155"/>
      <c r="I207" s="155"/>
      <c r="J207" s="155"/>
      <c r="K207" s="155"/>
      <c r="L207" s="155"/>
      <c r="M207" s="155"/>
      <c r="N207" s="155"/>
      <c r="O207" s="155"/>
      <c r="P207" s="155"/>
      <c r="Q207" s="155"/>
      <c r="R207" s="155"/>
      <c r="S207" s="155"/>
      <c r="T207" s="155"/>
      <c r="U207" s="155"/>
      <c r="V207" s="155"/>
      <c r="W207" s="155"/>
      <c r="X207" s="155"/>
      <c r="Y207" s="150"/>
      <c r="Z207" s="150"/>
      <c r="AA207" s="150"/>
      <c r="AB207" s="150"/>
      <c r="AC207" s="150"/>
      <c r="AD207" s="150"/>
      <c r="AE207" s="150"/>
      <c r="AF207" s="150"/>
      <c r="AG207" s="150" t="s">
        <v>120</v>
      </c>
      <c r="AH207" s="150">
        <v>0</v>
      </c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1" x14ac:dyDescent="0.2">
      <c r="A208" s="153"/>
      <c r="B208" s="154"/>
      <c r="C208" s="185" t="s">
        <v>294</v>
      </c>
      <c r="D208" s="160"/>
      <c r="E208" s="161">
        <v>9.1999999999999993</v>
      </c>
      <c r="F208" s="155"/>
      <c r="G208" s="155"/>
      <c r="H208" s="155"/>
      <c r="I208" s="155"/>
      <c r="J208" s="155"/>
      <c r="K208" s="155"/>
      <c r="L208" s="155"/>
      <c r="M208" s="155"/>
      <c r="N208" s="155"/>
      <c r="O208" s="155"/>
      <c r="P208" s="155"/>
      <c r="Q208" s="155"/>
      <c r="R208" s="155"/>
      <c r="S208" s="155"/>
      <c r="T208" s="155"/>
      <c r="U208" s="155"/>
      <c r="V208" s="155"/>
      <c r="W208" s="155"/>
      <c r="X208" s="155"/>
      <c r="Y208" s="150"/>
      <c r="Z208" s="150"/>
      <c r="AA208" s="150"/>
      <c r="AB208" s="150"/>
      <c r="AC208" s="150"/>
      <c r="AD208" s="150"/>
      <c r="AE208" s="150"/>
      <c r="AF208" s="150"/>
      <c r="AG208" s="150" t="s">
        <v>120</v>
      </c>
      <c r="AH208" s="150">
        <v>0</v>
      </c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1" x14ac:dyDescent="0.2">
      <c r="A209" s="153"/>
      <c r="B209" s="154"/>
      <c r="C209" s="185" t="s">
        <v>295</v>
      </c>
      <c r="D209" s="160"/>
      <c r="E209" s="161">
        <v>13.1</v>
      </c>
      <c r="F209" s="155"/>
      <c r="G209" s="155"/>
      <c r="H209" s="155"/>
      <c r="I209" s="155"/>
      <c r="J209" s="155"/>
      <c r="K209" s="155"/>
      <c r="L209" s="155"/>
      <c r="M209" s="155"/>
      <c r="N209" s="155"/>
      <c r="O209" s="155"/>
      <c r="P209" s="155"/>
      <c r="Q209" s="155"/>
      <c r="R209" s="155"/>
      <c r="S209" s="155"/>
      <c r="T209" s="155"/>
      <c r="U209" s="155"/>
      <c r="V209" s="155"/>
      <c r="W209" s="155"/>
      <c r="X209" s="155"/>
      <c r="Y209" s="150"/>
      <c r="Z209" s="150"/>
      <c r="AA209" s="150"/>
      <c r="AB209" s="150"/>
      <c r="AC209" s="150"/>
      <c r="AD209" s="150"/>
      <c r="AE209" s="150"/>
      <c r="AF209" s="150"/>
      <c r="AG209" s="150" t="s">
        <v>120</v>
      </c>
      <c r="AH209" s="150">
        <v>0</v>
      </c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1" x14ac:dyDescent="0.2">
      <c r="A210" s="153"/>
      <c r="B210" s="154"/>
      <c r="C210" s="185" t="s">
        <v>296</v>
      </c>
      <c r="D210" s="160"/>
      <c r="E210" s="161">
        <v>7.1</v>
      </c>
      <c r="F210" s="155"/>
      <c r="G210" s="155"/>
      <c r="H210" s="155"/>
      <c r="I210" s="155"/>
      <c r="J210" s="155"/>
      <c r="K210" s="155"/>
      <c r="L210" s="155"/>
      <c r="M210" s="155"/>
      <c r="N210" s="155"/>
      <c r="O210" s="155"/>
      <c r="P210" s="155"/>
      <c r="Q210" s="155"/>
      <c r="R210" s="155"/>
      <c r="S210" s="155"/>
      <c r="T210" s="155"/>
      <c r="U210" s="155"/>
      <c r="V210" s="155"/>
      <c r="W210" s="155"/>
      <c r="X210" s="155"/>
      <c r="Y210" s="150"/>
      <c r="Z210" s="150"/>
      <c r="AA210" s="150"/>
      <c r="AB210" s="150"/>
      <c r="AC210" s="150"/>
      <c r="AD210" s="150"/>
      <c r="AE210" s="150"/>
      <c r="AF210" s="150"/>
      <c r="AG210" s="150" t="s">
        <v>120</v>
      </c>
      <c r="AH210" s="150">
        <v>0</v>
      </c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1" x14ac:dyDescent="0.2">
      <c r="A211" s="153"/>
      <c r="B211" s="154"/>
      <c r="C211" s="185" t="s">
        <v>196</v>
      </c>
      <c r="D211" s="160"/>
      <c r="E211" s="161">
        <v>12.67</v>
      </c>
      <c r="F211" s="155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  <c r="X211" s="155"/>
      <c r="Y211" s="150"/>
      <c r="Z211" s="150"/>
      <c r="AA211" s="150"/>
      <c r="AB211" s="150"/>
      <c r="AC211" s="150"/>
      <c r="AD211" s="150"/>
      <c r="AE211" s="150"/>
      <c r="AF211" s="150"/>
      <c r="AG211" s="150" t="s">
        <v>120</v>
      </c>
      <c r="AH211" s="150">
        <v>0</v>
      </c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1" x14ac:dyDescent="0.2">
      <c r="A212" s="153"/>
      <c r="B212" s="154"/>
      <c r="C212" s="185" t="s">
        <v>197</v>
      </c>
      <c r="D212" s="160"/>
      <c r="E212" s="161">
        <v>12.12</v>
      </c>
      <c r="F212" s="155"/>
      <c r="G212" s="155"/>
      <c r="H212" s="155"/>
      <c r="I212" s="155"/>
      <c r="J212" s="155"/>
      <c r="K212" s="155"/>
      <c r="L212" s="155"/>
      <c r="M212" s="155"/>
      <c r="N212" s="155"/>
      <c r="O212" s="155"/>
      <c r="P212" s="155"/>
      <c r="Q212" s="155"/>
      <c r="R212" s="155"/>
      <c r="S212" s="155"/>
      <c r="T212" s="155"/>
      <c r="U212" s="155"/>
      <c r="V212" s="155"/>
      <c r="W212" s="155"/>
      <c r="X212" s="155"/>
      <c r="Y212" s="150"/>
      <c r="Z212" s="150"/>
      <c r="AA212" s="150"/>
      <c r="AB212" s="150"/>
      <c r="AC212" s="150"/>
      <c r="AD212" s="150"/>
      <c r="AE212" s="150"/>
      <c r="AF212" s="150"/>
      <c r="AG212" s="150" t="s">
        <v>120</v>
      </c>
      <c r="AH212" s="150">
        <v>0</v>
      </c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1" x14ac:dyDescent="0.2">
      <c r="A213" s="168">
        <v>43</v>
      </c>
      <c r="B213" s="169" t="s">
        <v>297</v>
      </c>
      <c r="C213" s="181" t="s">
        <v>298</v>
      </c>
      <c r="D213" s="170" t="s">
        <v>114</v>
      </c>
      <c r="E213" s="171">
        <v>141.63</v>
      </c>
      <c r="F213" s="172">
        <v>0</v>
      </c>
      <c r="G213" s="172">
        <f>ROUND(E213*F213,2)</f>
        <v>0</v>
      </c>
      <c r="H213" s="172">
        <v>5.42</v>
      </c>
      <c r="I213" s="172">
        <f>ROUND(E213*H213,2)</f>
        <v>767.63</v>
      </c>
      <c r="J213" s="172">
        <v>86.78</v>
      </c>
      <c r="K213" s="172">
        <f>ROUND(E213*J213,2)</f>
        <v>12290.65</v>
      </c>
      <c r="L213" s="172">
        <v>21</v>
      </c>
      <c r="M213" s="172">
        <f>G213*(1+L213/100)</f>
        <v>0</v>
      </c>
      <c r="N213" s="172">
        <v>0</v>
      </c>
      <c r="O213" s="172">
        <f>ROUND(E213*N213,2)</f>
        <v>0</v>
      </c>
      <c r="P213" s="172">
        <v>0</v>
      </c>
      <c r="Q213" s="172">
        <f>ROUND(E213*P213,2)</f>
        <v>0</v>
      </c>
      <c r="R213" s="172"/>
      <c r="S213" s="172" t="s">
        <v>115</v>
      </c>
      <c r="T213" s="172" t="s">
        <v>115</v>
      </c>
      <c r="U213" s="172">
        <v>0.154</v>
      </c>
      <c r="V213" s="172">
        <f>ROUND(E213*U213,2)</f>
        <v>21.81</v>
      </c>
      <c r="W213" s="172"/>
      <c r="X213" s="173" t="s">
        <v>117</v>
      </c>
      <c r="Y213" s="150"/>
      <c r="Z213" s="150"/>
      <c r="AA213" s="150"/>
      <c r="AB213" s="150"/>
      <c r="AC213" s="150"/>
      <c r="AD213" s="150"/>
      <c r="AE213" s="150"/>
      <c r="AF213" s="150"/>
      <c r="AG213" s="150" t="s">
        <v>118</v>
      </c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1" x14ac:dyDescent="0.2">
      <c r="A214" s="153"/>
      <c r="B214" s="154"/>
      <c r="C214" s="185" t="s">
        <v>299</v>
      </c>
      <c r="D214" s="160"/>
      <c r="E214" s="161">
        <v>141.63</v>
      </c>
      <c r="F214" s="155"/>
      <c r="G214" s="155"/>
      <c r="H214" s="155"/>
      <c r="I214" s="155"/>
      <c r="J214" s="155"/>
      <c r="K214" s="155"/>
      <c r="L214" s="155"/>
      <c r="M214" s="155"/>
      <c r="N214" s="155"/>
      <c r="O214" s="155"/>
      <c r="P214" s="155"/>
      <c r="Q214" s="155"/>
      <c r="R214" s="155"/>
      <c r="S214" s="155"/>
      <c r="T214" s="155"/>
      <c r="U214" s="155"/>
      <c r="V214" s="155"/>
      <c r="W214" s="155"/>
      <c r="X214" s="155"/>
      <c r="Y214" s="150"/>
      <c r="Z214" s="150"/>
      <c r="AA214" s="150"/>
      <c r="AB214" s="150"/>
      <c r="AC214" s="150"/>
      <c r="AD214" s="150"/>
      <c r="AE214" s="150"/>
      <c r="AF214" s="150"/>
      <c r="AG214" s="150" t="s">
        <v>120</v>
      </c>
      <c r="AH214" s="150">
        <v>5</v>
      </c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ht="22.5" outlineLevel="1" x14ac:dyDescent="0.2">
      <c r="A215" s="168">
        <v>44</v>
      </c>
      <c r="B215" s="169" t="s">
        <v>300</v>
      </c>
      <c r="C215" s="181" t="s">
        <v>454</v>
      </c>
      <c r="D215" s="170" t="s">
        <v>148</v>
      </c>
      <c r="E215" s="171">
        <v>130.38999999999999</v>
      </c>
      <c r="F215" s="172">
        <v>0</v>
      </c>
      <c r="G215" s="172">
        <f>ROUND(E215*F215,2)</f>
        <v>0</v>
      </c>
      <c r="H215" s="172">
        <v>122.82</v>
      </c>
      <c r="I215" s="172">
        <f>ROUND(E215*H215,2)</f>
        <v>16014.5</v>
      </c>
      <c r="J215" s="172">
        <v>480.18</v>
      </c>
      <c r="K215" s="172">
        <f>ROUND(E215*J215,2)</f>
        <v>62610.67</v>
      </c>
      <c r="L215" s="172">
        <v>21</v>
      </c>
      <c r="M215" s="172">
        <f>G215*(1+L215/100)</f>
        <v>0</v>
      </c>
      <c r="N215" s="172">
        <v>3.7299999999999998E-3</v>
      </c>
      <c r="O215" s="172">
        <f>ROUND(E215*N215,2)</f>
        <v>0.49</v>
      </c>
      <c r="P215" s="172">
        <v>0</v>
      </c>
      <c r="Q215" s="172">
        <f>ROUND(E215*P215,2)</f>
        <v>0</v>
      </c>
      <c r="R215" s="172"/>
      <c r="S215" s="172" t="s">
        <v>115</v>
      </c>
      <c r="T215" s="172" t="s">
        <v>115</v>
      </c>
      <c r="U215" s="172">
        <v>0.97799999999999998</v>
      </c>
      <c r="V215" s="172">
        <f>ROUND(E215*U215,2)</f>
        <v>127.52</v>
      </c>
      <c r="W215" s="172"/>
      <c r="X215" s="173" t="s">
        <v>117</v>
      </c>
      <c r="Y215" s="150"/>
      <c r="Z215" s="150"/>
      <c r="AA215" s="150"/>
      <c r="AB215" s="150"/>
      <c r="AC215" s="150"/>
      <c r="AD215" s="150"/>
      <c r="AE215" s="150"/>
      <c r="AF215" s="150"/>
      <c r="AG215" s="150" t="s">
        <v>118</v>
      </c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1" x14ac:dyDescent="0.2">
      <c r="A216" s="153"/>
      <c r="B216" s="154"/>
      <c r="C216" s="185" t="s">
        <v>185</v>
      </c>
      <c r="D216" s="160"/>
      <c r="E216" s="161">
        <v>2.9</v>
      </c>
      <c r="F216" s="155"/>
      <c r="G216" s="155"/>
      <c r="H216" s="155"/>
      <c r="I216" s="155"/>
      <c r="J216" s="155"/>
      <c r="K216" s="155"/>
      <c r="L216" s="155"/>
      <c r="M216" s="155"/>
      <c r="N216" s="155"/>
      <c r="O216" s="155"/>
      <c r="P216" s="155"/>
      <c r="Q216" s="155"/>
      <c r="R216" s="155"/>
      <c r="S216" s="155"/>
      <c r="T216" s="155"/>
      <c r="U216" s="155"/>
      <c r="V216" s="155"/>
      <c r="W216" s="155"/>
      <c r="X216" s="155"/>
      <c r="Y216" s="150"/>
      <c r="Z216" s="150"/>
      <c r="AA216" s="150"/>
      <c r="AB216" s="150"/>
      <c r="AC216" s="150"/>
      <c r="AD216" s="150"/>
      <c r="AE216" s="150"/>
      <c r="AF216" s="150"/>
      <c r="AG216" s="150" t="s">
        <v>120</v>
      </c>
      <c r="AH216" s="150">
        <v>0</v>
      </c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1" x14ac:dyDescent="0.2">
      <c r="A217" s="153"/>
      <c r="B217" s="154"/>
      <c r="C217" s="185" t="s">
        <v>186</v>
      </c>
      <c r="D217" s="160"/>
      <c r="E217" s="161">
        <v>2.9</v>
      </c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0"/>
      <c r="Z217" s="150"/>
      <c r="AA217" s="150"/>
      <c r="AB217" s="150"/>
      <c r="AC217" s="150"/>
      <c r="AD217" s="150"/>
      <c r="AE217" s="150"/>
      <c r="AF217" s="150"/>
      <c r="AG217" s="150" t="s">
        <v>120</v>
      </c>
      <c r="AH217" s="150">
        <v>0</v>
      </c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1" x14ac:dyDescent="0.2">
      <c r="A218" s="153"/>
      <c r="B218" s="154"/>
      <c r="C218" s="185" t="s">
        <v>301</v>
      </c>
      <c r="D218" s="160"/>
      <c r="E218" s="161">
        <v>3.15</v>
      </c>
      <c r="F218" s="155"/>
      <c r="G218" s="155"/>
      <c r="H218" s="155"/>
      <c r="I218" s="155"/>
      <c r="J218" s="155"/>
      <c r="K218" s="155"/>
      <c r="L218" s="155"/>
      <c r="M218" s="155"/>
      <c r="N218" s="155"/>
      <c r="O218" s="155"/>
      <c r="P218" s="155"/>
      <c r="Q218" s="155"/>
      <c r="R218" s="155"/>
      <c r="S218" s="155"/>
      <c r="T218" s="155"/>
      <c r="U218" s="155"/>
      <c r="V218" s="155"/>
      <c r="W218" s="155"/>
      <c r="X218" s="155"/>
      <c r="Y218" s="150"/>
      <c r="Z218" s="150"/>
      <c r="AA218" s="150"/>
      <c r="AB218" s="150"/>
      <c r="AC218" s="150"/>
      <c r="AD218" s="150"/>
      <c r="AE218" s="150"/>
      <c r="AF218" s="150"/>
      <c r="AG218" s="150" t="s">
        <v>120</v>
      </c>
      <c r="AH218" s="150">
        <v>0</v>
      </c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1" x14ac:dyDescent="0.2">
      <c r="A219" s="153"/>
      <c r="B219" s="154"/>
      <c r="C219" s="185" t="s">
        <v>187</v>
      </c>
      <c r="D219" s="160"/>
      <c r="E219" s="161">
        <v>1.93</v>
      </c>
      <c r="F219" s="155"/>
      <c r="G219" s="155"/>
      <c r="H219" s="155"/>
      <c r="I219" s="155"/>
      <c r="J219" s="155"/>
      <c r="K219" s="155"/>
      <c r="L219" s="155"/>
      <c r="M219" s="155"/>
      <c r="N219" s="155"/>
      <c r="O219" s="155"/>
      <c r="P219" s="155"/>
      <c r="Q219" s="155"/>
      <c r="R219" s="155"/>
      <c r="S219" s="155"/>
      <c r="T219" s="155"/>
      <c r="U219" s="155"/>
      <c r="V219" s="155"/>
      <c r="W219" s="155"/>
      <c r="X219" s="155"/>
      <c r="Y219" s="150"/>
      <c r="Z219" s="150"/>
      <c r="AA219" s="150"/>
      <c r="AB219" s="150"/>
      <c r="AC219" s="150"/>
      <c r="AD219" s="150"/>
      <c r="AE219" s="150"/>
      <c r="AF219" s="150"/>
      <c r="AG219" s="150" t="s">
        <v>120</v>
      </c>
      <c r="AH219" s="150">
        <v>0</v>
      </c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1" x14ac:dyDescent="0.2">
      <c r="A220" s="153"/>
      <c r="B220" s="154"/>
      <c r="C220" s="185" t="s">
        <v>188</v>
      </c>
      <c r="D220" s="160"/>
      <c r="E220" s="161">
        <v>2.76</v>
      </c>
      <c r="F220" s="155"/>
      <c r="G220" s="155"/>
      <c r="H220" s="155"/>
      <c r="I220" s="155"/>
      <c r="J220" s="155"/>
      <c r="K220" s="155"/>
      <c r="L220" s="155"/>
      <c r="M220" s="155"/>
      <c r="N220" s="155"/>
      <c r="O220" s="155"/>
      <c r="P220" s="155"/>
      <c r="Q220" s="155"/>
      <c r="R220" s="155"/>
      <c r="S220" s="155"/>
      <c r="T220" s="155"/>
      <c r="U220" s="155"/>
      <c r="V220" s="155"/>
      <c r="W220" s="155"/>
      <c r="X220" s="155"/>
      <c r="Y220" s="150"/>
      <c r="Z220" s="150"/>
      <c r="AA220" s="150"/>
      <c r="AB220" s="150"/>
      <c r="AC220" s="150"/>
      <c r="AD220" s="150"/>
      <c r="AE220" s="150"/>
      <c r="AF220" s="150"/>
      <c r="AG220" s="150" t="s">
        <v>120</v>
      </c>
      <c r="AH220" s="150">
        <v>0</v>
      </c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1" x14ac:dyDescent="0.2">
      <c r="A221" s="153"/>
      <c r="B221" s="154"/>
      <c r="C221" s="185" t="s">
        <v>302</v>
      </c>
      <c r="D221" s="160"/>
      <c r="E221" s="161">
        <v>8.16</v>
      </c>
      <c r="F221" s="155"/>
      <c r="G221" s="155"/>
      <c r="H221" s="155"/>
      <c r="I221" s="155"/>
      <c r="J221" s="155"/>
      <c r="K221" s="155"/>
      <c r="L221" s="155"/>
      <c r="M221" s="155"/>
      <c r="N221" s="155"/>
      <c r="O221" s="155"/>
      <c r="P221" s="155"/>
      <c r="Q221" s="155"/>
      <c r="R221" s="155"/>
      <c r="S221" s="155"/>
      <c r="T221" s="155"/>
      <c r="U221" s="155"/>
      <c r="V221" s="155"/>
      <c r="W221" s="155"/>
      <c r="X221" s="155"/>
      <c r="Y221" s="150"/>
      <c r="Z221" s="150"/>
      <c r="AA221" s="150"/>
      <c r="AB221" s="150"/>
      <c r="AC221" s="150"/>
      <c r="AD221" s="150"/>
      <c r="AE221" s="150"/>
      <c r="AF221" s="150"/>
      <c r="AG221" s="150" t="s">
        <v>120</v>
      </c>
      <c r="AH221" s="150">
        <v>0</v>
      </c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1" x14ac:dyDescent="0.2">
      <c r="A222" s="153"/>
      <c r="B222" s="154"/>
      <c r="C222" s="185" t="s">
        <v>303</v>
      </c>
      <c r="D222" s="160"/>
      <c r="E222" s="161">
        <v>5.79</v>
      </c>
      <c r="F222" s="155"/>
      <c r="G222" s="155"/>
      <c r="H222" s="155"/>
      <c r="I222" s="155"/>
      <c r="J222" s="155"/>
      <c r="K222" s="155"/>
      <c r="L222" s="155"/>
      <c r="M222" s="155"/>
      <c r="N222" s="155"/>
      <c r="O222" s="155"/>
      <c r="P222" s="155"/>
      <c r="Q222" s="155"/>
      <c r="R222" s="155"/>
      <c r="S222" s="155"/>
      <c r="T222" s="155"/>
      <c r="U222" s="155"/>
      <c r="V222" s="155"/>
      <c r="W222" s="155"/>
      <c r="X222" s="155"/>
      <c r="Y222" s="150"/>
      <c r="Z222" s="150"/>
      <c r="AA222" s="150"/>
      <c r="AB222" s="150"/>
      <c r="AC222" s="150"/>
      <c r="AD222" s="150"/>
      <c r="AE222" s="150"/>
      <c r="AF222" s="150"/>
      <c r="AG222" s="150" t="s">
        <v>120</v>
      </c>
      <c r="AH222" s="150">
        <v>0</v>
      </c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1" x14ac:dyDescent="0.2">
      <c r="A223" s="153"/>
      <c r="B223" s="154"/>
      <c r="C223" s="185" t="s">
        <v>304</v>
      </c>
      <c r="D223" s="160"/>
      <c r="E223" s="161">
        <v>2.52</v>
      </c>
      <c r="F223" s="155"/>
      <c r="G223" s="155"/>
      <c r="H223" s="155"/>
      <c r="I223" s="155"/>
      <c r="J223" s="155"/>
      <c r="K223" s="155"/>
      <c r="L223" s="155"/>
      <c r="M223" s="155"/>
      <c r="N223" s="155"/>
      <c r="O223" s="155"/>
      <c r="P223" s="155"/>
      <c r="Q223" s="155"/>
      <c r="R223" s="155"/>
      <c r="S223" s="155"/>
      <c r="T223" s="155"/>
      <c r="U223" s="155"/>
      <c r="V223" s="155"/>
      <c r="W223" s="155"/>
      <c r="X223" s="155"/>
      <c r="Y223" s="150"/>
      <c r="Z223" s="150"/>
      <c r="AA223" s="150"/>
      <c r="AB223" s="150"/>
      <c r="AC223" s="150"/>
      <c r="AD223" s="150"/>
      <c r="AE223" s="150"/>
      <c r="AF223" s="150"/>
      <c r="AG223" s="150" t="s">
        <v>120</v>
      </c>
      <c r="AH223" s="150">
        <v>0</v>
      </c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outlineLevel="1" x14ac:dyDescent="0.2">
      <c r="A224" s="153"/>
      <c r="B224" s="154"/>
      <c r="C224" s="185" t="s">
        <v>305</v>
      </c>
      <c r="D224" s="160"/>
      <c r="E224" s="161">
        <v>26.23</v>
      </c>
      <c r="F224" s="155"/>
      <c r="G224" s="155"/>
      <c r="H224" s="155"/>
      <c r="I224" s="155"/>
      <c r="J224" s="155"/>
      <c r="K224" s="155"/>
      <c r="L224" s="155"/>
      <c r="M224" s="155"/>
      <c r="N224" s="155"/>
      <c r="O224" s="155"/>
      <c r="P224" s="155"/>
      <c r="Q224" s="155"/>
      <c r="R224" s="155"/>
      <c r="S224" s="155"/>
      <c r="T224" s="155"/>
      <c r="U224" s="155"/>
      <c r="V224" s="155"/>
      <c r="W224" s="155"/>
      <c r="X224" s="155"/>
      <c r="Y224" s="150"/>
      <c r="Z224" s="150"/>
      <c r="AA224" s="150"/>
      <c r="AB224" s="150"/>
      <c r="AC224" s="150"/>
      <c r="AD224" s="150"/>
      <c r="AE224" s="150"/>
      <c r="AF224" s="150"/>
      <c r="AG224" s="150" t="s">
        <v>120</v>
      </c>
      <c r="AH224" s="150">
        <v>0</v>
      </c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outlineLevel="1" x14ac:dyDescent="0.2">
      <c r="A225" s="153"/>
      <c r="B225" s="154"/>
      <c r="C225" s="185" t="s">
        <v>189</v>
      </c>
      <c r="D225" s="160"/>
      <c r="E225" s="161">
        <v>2.08</v>
      </c>
      <c r="F225" s="155"/>
      <c r="G225" s="155"/>
      <c r="H225" s="155"/>
      <c r="I225" s="155"/>
      <c r="J225" s="155"/>
      <c r="K225" s="155"/>
      <c r="L225" s="155"/>
      <c r="M225" s="155"/>
      <c r="N225" s="155"/>
      <c r="O225" s="155"/>
      <c r="P225" s="155"/>
      <c r="Q225" s="155"/>
      <c r="R225" s="155"/>
      <c r="S225" s="155"/>
      <c r="T225" s="155"/>
      <c r="U225" s="155"/>
      <c r="V225" s="155"/>
      <c r="W225" s="155"/>
      <c r="X225" s="155"/>
      <c r="Y225" s="150"/>
      <c r="Z225" s="150"/>
      <c r="AA225" s="150"/>
      <c r="AB225" s="150"/>
      <c r="AC225" s="150"/>
      <c r="AD225" s="150"/>
      <c r="AE225" s="150"/>
      <c r="AF225" s="150"/>
      <c r="AG225" s="150" t="s">
        <v>120</v>
      </c>
      <c r="AH225" s="150">
        <v>0</v>
      </c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1" x14ac:dyDescent="0.2">
      <c r="A226" s="153"/>
      <c r="B226" s="154"/>
      <c r="C226" s="185" t="s">
        <v>306</v>
      </c>
      <c r="D226" s="160"/>
      <c r="E226" s="161">
        <v>20.9</v>
      </c>
      <c r="F226" s="155"/>
      <c r="G226" s="155"/>
      <c r="H226" s="155"/>
      <c r="I226" s="155"/>
      <c r="J226" s="155"/>
      <c r="K226" s="155"/>
      <c r="L226" s="155"/>
      <c r="M226" s="155"/>
      <c r="N226" s="155"/>
      <c r="O226" s="155"/>
      <c r="P226" s="155"/>
      <c r="Q226" s="155"/>
      <c r="R226" s="155"/>
      <c r="S226" s="155"/>
      <c r="T226" s="155"/>
      <c r="U226" s="155"/>
      <c r="V226" s="155"/>
      <c r="W226" s="155"/>
      <c r="X226" s="155"/>
      <c r="Y226" s="150"/>
      <c r="Z226" s="150"/>
      <c r="AA226" s="150"/>
      <c r="AB226" s="150"/>
      <c r="AC226" s="150"/>
      <c r="AD226" s="150"/>
      <c r="AE226" s="150"/>
      <c r="AF226" s="150"/>
      <c r="AG226" s="150" t="s">
        <v>120</v>
      </c>
      <c r="AH226" s="150">
        <v>0</v>
      </c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1" x14ac:dyDescent="0.2">
      <c r="A227" s="153"/>
      <c r="B227" s="154"/>
      <c r="C227" s="185" t="s">
        <v>190</v>
      </c>
      <c r="D227" s="160"/>
      <c r="E227" s="161">
        <v>5.62</v>
      </c>
      <c r="F227" s="155"/>
      <c r="G227" s="155"/>
      <c r="H227" s="155"/>
      <c r="I227" s="155"/>
      <c r="J227" s="155"/>
      <c r="K227" s="155"/>
      <c r="L227" s="155"/>
      <c r="M227" s="155"/>
      <c r="N227" s="155"/>
      <c r="O227" s="155"/>
      <c r="P227" s="155"/>
      <c r="Q227" s="155"/>
      <c r="R227" s="155"/>
      <c r="S227" s="155"/>
      <c r="T227" s="155"/>
      <c r="U227" s="155"/>
      <c r="V227" s="155"/>
      <c r="W227" s="155"/>
      <c r="X227" s="155"/>
      <c r="Y227" s="150"/>
      <c r="Z227" s="150"/>
      <c r="AA227" s="150"/>
      <c r="AB227" s="150"/>
      <c r="AC227" s="150"/>
      <c r="AD227" s="150"/>
      <c r="AE227" s="150"/>
      <c r="AF227" s="150"/>
      <c r="AG227" s="150" t="s">
        <v>120</v>
      </c>
      <c r="AH227" s="150">
        <v>0</v>
      </c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outlineLevel="1" x14ac:dyDescent="0.2">
      <c r="A228" s="153"/>
      <c r="B228" s="154"/>
      <c r="C228" s="185" t="s">
        <v>307</v>
      </c>
      <c r="D228" s="160"/>
      <c r="E228" s="161">
        <v>6.72</v>
      </c>
      <c r="F228" s="155"/>
      <c r="G228" s="155"/>
      <c r="H228" s="155"/>
      <c r="I228" s="155"/>
      <c r="J228" s="155"/>
      <c r="K228" s="155"/>
      <c r="L228" s="155"/>
      <c r="M228" s="155"/>
      <c r="N228" s="155"/>
      <c r="O228" s="155"/>
      <c r="P228" s="155"/>
      <c r="Q228" s="155"/>
      <c r="R228" s="155"/>
      <c r="S228" s="155"/>
      <c r="T228" s="155"/>
      <c r="U228" s="155"/>
      <c r="V228" s="155"/>
      <c r="W228" s="155"/>
      <c r="X228" s="155"/>
      <c r="Y228" s="150"/>
      <c r="Z228" s="150"/>
      <c r="AA228" s="150"/>
      <c r="AB228" s="150"/>
      <c r="AC228" s="150"/>
      <c r="AD228" s="150"/>
      <c r="AE228" s="150"/>
      <c r="AF228" s="150"/>
      <c r="AG228" s="150" t="s">
        <v>120</v>
      </c>
      <c r="AH228" s="150">
        <v>0</v>
      </c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 x14ac:dyDescent="0.2">
      <c r="A229" s="153"/>
      <c r="B229" s="154"/>
      <c r="C229" s="185" t="s">
        <v>308</v>
      </c>
      <c r="D229" s="160"/>
      <c r="E229" s="161">
        <v>4.88</v>
      </c>
      <c r="F229" s="155"/>
      <c r="G229" s="155"/>
      <c r="H229" s="155"/>
      <c r="I229" s="155"/>
      <c r="J229" s="155"/>
      <c r="K229" s="155"/>
      <c r="L229" s="155"/>
      <c r="M229" s="155"/>
      <c r="N229" s="155"/>
      <c r="O229" s="155"/>
      <c r="P229" s="155"/>
      <c r="Q229" s="155"/>
      <c r="R229" s="155"/>
      <c r="S229" s="155"/>
      <c r="T229" s="155"/>
      <c r="U229" s="155"/>
      <c r="V229" s="155"/>
      <c r="W229" s="155"/>
      <c r="X229" s="155"/>
      <c r="Y229" s="150"/>
      <c r="Z229" s="150"/>
      <c r="AA229" s="150"/>
      <c r="AB229" s="150"/>
      <c r="AC229" s="150"/>
      <c r="AD229" s="150"/>
      <c r="AE229" s="150"/>
      <c r="AF229" s="150"/>
      <c r="AG229" s="150" t="s">
        <v>120</v>
      </c>
      <c r="AH229" s="150">
        <v>0</v>
      </c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1" x14ac:dyDescent="0.2">
      <c r="A230" s="153"/>
      <c r="B230" s="154"/>
      <c r="C230" s="185" t="s">
        <v>309</v>
      </c>
      <c r="D230" s="160"/>
      <c r="E230" s="161">
        <v>9.16</v>
      </c>
      <c r="F230" s="155"/>
      <c r="G230" s="155"/>
      <c r="H230" s="155"/>
      <c r="I230" s="155"/>
      <c r="J230" s="155"/>
      <c r="K230" s="155"/>
      <c r="L230" s="155"/>
      <c r="M230" s="155"/>
      <c r="N230" s="155"/>
      <c r="O230" s="155"/>
      <c r="P230" s="155"/>
      <c r="Q230" s="155"/>
      <c r="R230" s="155"/>
      <c r="S230" s="155"/>
      <c r="T230" s="155"/>
      <c r="U230" s="155"/>
      <c r="V230" s="155"/>
      <c r="W230" s="155"/>
      <c r="X230" s="155"/>
      <c r="Y230" s="150"/>
      <c r="Z230" s="150"/>
      <c r="AA230" s="150"/>
      <c r="AB230" s="150"/>
      <c r="AC230" s="150"/>
      <c r="AD230" s="150"/>
      <c r="AE230" s="150"/>
      <c r="AF230" s="150"/>
      <c r="AG230" s="150" t="s">
        <v>120</v>
      </c>
      <c r="AH230" s="150">
        <v>0</v>
      </c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1" x14ac:dyDescent="0.2">
      <c r="A231" s="153"/>
      <c r="B231" s="154"/>
      <c r="C231" s="185" t="s">
        <v>310</v>
      </c>
      <c r="D231" s="160"/>
      <c r="E231" s="161">
        <v>2.63</v>
      </c>
      <c r="F231" s="155"/>
      <c r="G231" s="155"/>
      <c r="H231" s="155"/>
      <c r="I231" s="155"/>
      <c r="J231" s="155"/>
      <c r="K231" s="155"/>
      <c r="L231" s="155"/>
      <c r="M231" s="155"/>
      <c r="N231" s="155"/>
      <c r="O231" s="155"/>
      <c r="P231" s="155"/>
      <c r="Q231" s="155"/>
      <c r="R231" s="155"/>
      <c r="S231" s="155"/>
      <c r="T231" s="155"/>
      <c r="U231" s="155"/>
      <c r="V231" s="155"/>
      <c r="W231" s="155"/>
      <c r="X231" s="155"/>
      <c r="Y231" s="150"/>
      <c r="Z231" s="150"/>
      <c r="AA231" s="150"/>
      <c r="AB231" s="150"/>
      <c r="AC231" s="150"/>
      <c r="AD231" s="150"/>
      <c r="AE231" s="150"/>
      <c r="AF231" s="150"/>
      <c r="AG231" s="150" t="s">
        <v>120</v>
      </c>
      <c r="AH231" s="150">
        <v>0</v>
      </c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1" x14ac:dyDescent="0.2">
      <c r="A232" s="153"/>
      <c r="B232" s="154"/>
      <c r="C232" s="185" t="s">
        <v>191</v>
      </c>
      <c r="D232" s="160"/>
      <c r="E232" s="161">
        <v>11.36</v>
      </c>
      <c r="F232" s="155"/>
      <c r="G232" s="155"/>
      <c r="H232" s="155"/>
      <c r="I232" s="155"/>
      <c r="J232" s="155"/>
      <c r="K232" s="155"/>
      <c r="L232" s="155"/>
      <c r="M232" s="155"/>
      <c r="N232" s="155"/>
      <c r="O232" s="155"/>
      <c r="P232" s="155"/>
      <c r="Q232" s="155"/>
      <c r="R232" s="155"/>
      <c r="S232" s="155"/>
      <c r="T232" s="155"/>
      <c r="U232" s="155"/>
      <c r="V232" s="155"/>
      <c r="W232" s="155"/>
      <c r="X232" s="155"/>
      <c r="Y232" s="150"/>
      <c r="Z232" s="150"/>
      <c r="AA232" s="150"/>
      <c r="AB232" s="150"/>
      <c r="AC232" s="150"/>
      <c r="AD232" s="150"/>
      <c r="AE232" s="150"/>
      <c r="AF232" s="150"/>
      <c r="AG232" s="150" t="s">
        <v>120</v>
      </c>
      <c r="AH232" s="150">
        <v>0</v>
      </c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1" x14ac:dyDescent="0.2">
      <c r="A233" s="153"/>
      <c r="B233" s="154"/>
      <c r="C233" s="185" t="s">
        <v>192</v>
      </c>
      <c r="D233" s="160"/>
      <c r="E233" s="161">
        <v>10.7</v>
      </c>
      <c r="F233" s="155"/>
      <c r="G233" s="155"/>
      <c r="H233" s="155"/>
      <c r="I233" s="155"/>
      <c r="J233" s="155"/>
      <c r="K233" s="155"/>
      <c r="L233" s="155"/>
      <c r="M233" s="155"/>
      <c r="N233" s="155"/>
      <c r="O233" s="155"/>
      <c r="P233" s="155"/>
      <c r="Q233" s="155"/>
      <c r="R233" s="155"/>
      <c r="S233" s="155"/>
      <c r="T233" s="155"/>
      <c r="U233" s="155"/>
      <c r="V233" s="155"/>
      <c r="W233" s="155"/>
      <c r="X233" s="155"/>
      <c r="Y233" s="150"/>
      <c r="Z233" s="150"/>
      <c r="AA233" s="150"/>
      <c r="AB233" s="150"/>
      <c r="AC233" s="150"/>
      <c r="AD233" s="150"/>
      <c r="AE233" s="150"/>
      <c r="AF233" s="150"/>
      <c r="AG233" s="150" t="s">
        <v>120</v>
      </c>
      <c r="AH233" s="150">
        <v>0</v>
      </c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ht="22.5" outlineLevel="1" x14ac:dyDescent="0.2">
      <c r="A234" s="168">
        <v>45</v>
      </c>
      <c r="B234" s="169" t="s">
        <v>311</v>
      </c>
      <c r="C234" s="181" t="s">
        <v>312</v>
      </c>
      <c r="D234" s="170" t="s">
        <v>114</v>
      </c>
      <c r="E234" s="171">
        <v>24</v>
      </c>
      <c r="F234" s="172">
        <v>0</v>
      </c>
      <c r="G234" s="172">
        <f>ROUND(E234*F234,2)</f>
        <v>0</v>
      </c>
      <c r="H234" s="172">
        <v>390.85</v>
      </c>
      <c r="I234" s="172">
        <f>ROUND(E234*H234,2)</f>
        <v>9380.4</v>
      </c>
      <c r="J234" s="172">
        <v>73.650000000000006</v>
      </c>
      <c r="K234" s="172">
        <f>ROUND(E234*J234,2)</f>
        <v>1767.6</v>
      </c>
      <c r="L234" s="172">
        <v>21</v>
      </c>
      <c r="M234" s="172">
        <f>G234*(1+L234/100)</f>
        <v>0</v>
      </c>
      <c r="N234" s="172">
        <v>4.8000000000000001E-4</v>
      </c>
      <c r="O234" s="172">
        <f>ROUND(E234*N234,2)</f>
        <v>0.01</v>
      </c>
      <c r="P234" s="172">
        <v>0</v>
      </c>
      <c r="Q234" s="172">
        <f>ROUND(E234*P234,2)</f>
        <v>0</v>
      </c>
      <c r="R234" s="172"/>
      <c r="S234" s="172" t="s">
        <v>115</v>
      </c>
      <c r="T234" s="172" t="s">
        <v>115</v>
      </c>
      <c r="U234" s="172">
        <v>0.15</v>
      </c>
      <c r="V234" s="172">
        <f>ROUND(E234*U234,2)</f>
        <v>3.6</v>
      </c>
      <c r="W234" s="172"/>
      <c r="X234" s="173" t="s">
        <v>117</v>
      </c>
      <c r="Y234" s="150"/>
      <c r="Z234" s="150"/>
      <c r="AA234" s="150"/>
      <c r="AB234" s="150"/>
      <c r="AC234" s="150"/>
      <c r="AD234" s="150"/>
      <c r="AE234" s="150"/>
      <c r="AF234" s="150"/>
      <c r="AG234" s="150" t="s">
        <v>118</v>
      </c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outlineLevel="1" x14ac:dyDescent="0.2">
      <c r="A235" s="153"/>
      <c r="B235" s="154"/>
      <c r="C235" s="185" t="s">
        <v>313</v>
      </c>
      <c r="D235" s="160"/>
      <c r="E235" s="161">
        <v>2</v>
      </c>
      <c r="F235" s="155"/>
      <c r="G235" s="155"/>
      <c r="H235" s="155"/>
      <c r="I235" s="155"/>
      <c r="J235" s="155"/>
      <c r="K235" s="155"/>
      <c r="L235" s="155"/>
      <c r="M235" s="155"/>
      <c r="N235" s="155"/>
      <c r="O235" s="155"/>
      <c r="P235" s="155"/>
      <c r="Q235" s="155"/>
      <c r="R235" s="155"/>
      <c r="S235" s="155"/>
      <c r="T235" s="155"/>
      <c r="U235" s="155"/>
      <c r="V235" s="155"/>
      <c r="W235" s="155"/>
      <c r="X235" s="155"/>
      <c r="Y235" s="150"/>
      <c r="Z235" s="150"/>
      <c r="AA235" s="150"/>
      <c r="AB235" s="150"/>
      <c r="AC235" s="150"/>
      <c r="AD235" s="150"/>
      <c r="AE235" s="150"/>
      <c r="AF235" s="150"/>
      <c r="AG235" s="150" t="s">
        <v>120</v>
      </c>
      <c r="AH235" s="150">
        <v>0</v>
      </c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outlineLevel="1" x14ac:dyDescent="0.2">
      <c r="A236" s="153"/>
      <c r="B236" s="154"/>
      <c r="C236" s="185" t="s">
        <v>314</v>
      </c>
      <c r="D236" s="160"/>
      <c r="E236" s="161">
        <v>2</v>
      </c>
      <c r="F236" s="155"/>
      <c r="G236" s="155"/>
      <c r="H236" s="155"/>
      <c r="I236" s="155"/>
      <c r="J236" s="155"/>
      <c r="K236" s="155"/>
      <c r="L236" s="155"/>
      <c r="M236" s="155"/>
      <c r="N236" s="155"/>
      <c r="O236" s="155"/>
      <c r="P236" s="155"/>
      <c r="Q236" s="155"/>
      <c r="R236" s="155"/>
      <c r="S236" s="155"/>
      <c r="T236" s="155"/>
      <c r="U236" s="155"/>
      <c r="V236" s="155"/>
      <c r="W236" s="155"/>
      <c r="X236" s="155"/>
      <c r="Y236" s="150"/>
      <c r="Z236" s="150"/>
      <c r="AA236" s="150"/>
      <c r="AB236" s="150"/>
      <c r="AC236" s="150"/>
      <c r="AD236" s="150"/>
      <c r="AE236" s="150"/>
      <c r="AF236" s="150"/>
      <c r="AG236" s="150" t="s">
        <v>120</v>
      </c>
      <c r="AH236" s="150">
        <v>0</v>
      </c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outlineLevel="1" x14ac:dyDescent="0.2">
      <c r="A237" s="153"/>
      <c r="B237" s="154"/>
      <c r="C237" s="185" t="s">
        <v>315</v>
      </c>
      <c r="D237" s="160"/>
      <c r="E237" s="161">
        <v>1</v>
      </c>
      <c r="F237" s="155"/>
      <c r="G237" s="155"/>
      <c r="H237" s="155"/>
      <c r="I237" s="155"/>
      <c r="J237" s="155"/>
      <c r="K237" s="155"/>
      <c r="L237" s="155"/>
      <c r="M237" s="155"/>
      <c r="N237" s="155"/>
      <c r="O237" s="155"/>
      <c r="P237" s="155"/>
      <c r="Q237" s="155"/>
      <c r="R237" s="155"/>
      <c r="S237" s="155"/>
      <c r="T237" s="155"/>
      <c r="U237" s="155"/>
      <c r="V237" s="155"/>
      <c r="W237" s="155"/>
      <c r="X237" s="155"/>
      <c r="Y237" s="150"/>
      <c r="Z237" s="150"/>
      <c r="AA237" s="150"/>
      <c r="AB237" s="150"/>
      <c r="AC237" s="150"/>
      <c r="AD237" s="150"/>
      <c r="AE237" s="150"/>
      <c r="AF237" s="150"/>
      <c r="AG237" s="150" t="s">
        <v>120</v>
      </c>
      <c r="AH237" s="150">
        <v>0</v>
      </c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outlineLevel="1" x14ac:dyDescent="0.2">
      <c r="A238" s="153"/>
      <c r="B238" s="154"/>
      <c r="C238" s="185" t="s">
        <v>316</v>
      </c>
      <c r="D238" s="160"/>
      <c r="E238" s="161">
        <v>1</v>
      </c>
      <c r="F238" s="155"/>
      <c r="G238" s="155"/>
      <c r="H238" s="155"/>
      <c r="I238" s="155"/>
      <c r="J238" s="155"/>
      <c r="K238" s="155"/>
      <c r="L238" s="155"/>
      <c r="M238" s="155"/>
      <c r="N238" s="155"/>
      <c r="O238" s="155"/>
      <c r="P238" s="155"/>
      <c r="Q238" s="155"/>
      <c r="R238" s="155"/>
      <c r="S238" s="155"/>
      <c r="T238" s="155"/>
      <c r="U238" s="155"/>
      <c r="V238" s="155"/>
      <c r="W238" s="155"/>
      <c r="X238" s="155"/>
      <c r="Y238" s="150"/>
      <c r="Z238" s="150"/>
      <c r="AA238" s="150"/>
      <c r="AB238" s="150"/>
      <c r="AC238" s="150"/>
      <c r="AD238" s="150"/>
      <c r="AE238" s="150"/>
      <c r="AF238" s="150"/>
      <c r="AG238" s="150" t="s">
        <v>120</v>
      </c>
      <c r="AH238" s="150">
        <v>0</v>
      </c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1" x14ac:dyDescent="0.2">
      <c r="A239" s="153"/>
      <c r="B239" s="154"/>
      <c r="C239" s="185" t="s">
        <v>317</v>
      </c>
      <c r="D239" s="160"/>
      <c r="E239" s="161">
        <v>1</v>
      </c>
      <c r="F239" s="155"/>
      <c r="G239" s="155"/>
      <c r="H239" s="155"/>
      <c r="I239" s="155"/>
      <c r="J239" s="155"/>
      <c r="K239" s="155"/>
      <c r="L239" s="155"/>
      <c r="M239" s="155"/>
      <c r="N239" s="155"/>
      <c r="O239" s="155"/>
      <c r="P239" s="155"/>
      <c r="Q239" s="155"/>
      <c r="R239" s="155"/>
      <c r="S239" s="155"/>
      <c r="T239" s="155"/>
      <c r="U239" s="155"/>
      <c r="V239" s="155"/>
      <c r="W239" s="155"/>
      <c r="X239" s="155"/>
      <c r="Y239" s="150"/>
      <c r="Z239" s="150"/>
      <c r="AA239" s="150"/>
      <c r="AB239" s="150"/>
      <c r="AC239" s="150"/>
      <c r="AD239" s="150"/>
      <c r="AE239" s="150"/>
      <c r="AF239" s="150"/>
      <c r="AG239" s="150" t="s">
        <v>120</v>
      </c>
      <c r="AH239" s="150">
        <v>0</v>
      </c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1" x14ac:dyDescent="0.2">
      <c r="A240" s="153"/>
      <c r="B240" s="154"/>
      <c r="C240" s="185" t="s">
        <v>318</v>
      </c>
      <c r="D240" s="160"/>
      <c r="E240" s="161">
        <v>1</v>
      </c>
      <c r="F240" s="155"/>
      <c r="G240" s="155"/>
      <c r="H240" s="155"/>
      <c r="I240" s="155"/>
      <c r="J240" s="155"/>
      <c r="K240" s="155"/>
      <c r="L240" s="155"/>
      <c r="M240" s="155"/>
      <c r="N240" s="155"/>
      <c r="O240" s="155"/>
      <c r="P240" s="155"/>
      <c r="Q240" s="155"/>
      <c r="R240" s="155"/>
      <c r="S240" s="155"/>
      <c r="T240" s="155"/>
      <c r="U240" s="155"/>
      <c r="V240" s="155"/>
      <c r="W240" s="155"/>
      <c r="X240" s="155"/>
      <c r="Y240" s="150"/>
      <c r="Z240" s="150"/>
      <c r="AA240" s="150"/>
      <c r="AB240" s="150"/>
      <c r="AC240" s="150"/>
      <c r="AD240" s="150"/>
      <c r="AE240" s="150"/>
      <c r="AF240" s="150"/>
      <c r="AG240" s="150" t="s">
        <v>120</v>
      </c>
      <c r="AH240" s="150">
        <v>0</v>
      </c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outlineLevel="1" x14ac:dyDescent="0.2">
      <c r="A241" s="153"/>
      <c r="B241" s="154"/>
      <c r="C241" s="185" t="s">
        <v>319</v>
      </c>
      <c r="D241" s="160"/>
      <c r="E241" s="161">
        <v>1</v>
      </c>
      <c r="F241" s="155"/>
      <c r="G241" s="155"/>
      <c r="H241" s="155"/>
      <c r="I241" s="155"/>
      <c r="J241" s="155"/>
      <c r="K241" s="155"/>
      <c r="L241" s="155"/>
      <c r="M241" s="155"/>
      <c r="N241" s="155"/>
      <c r="O241" s="155"/>
      <c r="P241" s="155"/>
      <c r="Q241" s="155"/>
      <c r="R241" s="155"/>
      <c r="S241" s="155"/>
      <c r="T241" s="155"/>
      <c r="U241" s="155"/>
      <c r="V241" s="155"/>
      <c r="W241" s="155"/>
      <c r="X241" s="155"/>
      <c r="Y241" s="150"/>
      <c r="Z241" s="150"/>
      <c r="AA241" s="150"/>
      <c r="AB241" s="150"/>
      <c r="AC241" s="150"/>
      <c r="AD241" s="150"/>
      <c r="AE241" s="150"/>
      <c r="AF241" s="150"/>
      <c r="AG241" s="150" t="s">
        <v>120</v>
      </c>
      <c r="AH241" s="150">
        <v>0</v>
      </c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1" x14ac:dyDescent="0.2">
      <c r="A242" s="153"/>
      <c r="B242" s="154"/>
      <c r="C242" s="185" t="s">
        <v>320</v>
      </c>
      <c r="D242" s="160"/>
      <c r="E242" s="161">
        <v>2</v>
      </c>
      <c r="F242" s="155"/>
      <c r="G242" s="155"/>
      <c r="H242" s="155"/>
      <c r="I242" s="155"/>
      <c r="J242" s="155"/>
      <c r="K242" s="155"/>
      <c r="L242" s="155"/>
      <c r="M242" s="155"/>
      <c r="N242" s="155"/>
      <c r="O242" s="155"/>
      <c r="P242" s="155"/>
      <c r="Q242" s="155"/>
      <c r="R242" s="155"/>
      <c r="S242" s="155"/>
      <c r="T242" s="155"/>
      <c r="U242" s="155"/>
      <c r="V242" s="155"/>
      <c r="W242" s="155"/>
      <c r="X242" s="155"/>
      <c r="Y242" s="150"/>
      <c r="Z242" s="150"/>
      <c r="AA242" s="150"/>
      <c r="AB242" s="150"/>
      <c r="AC242" s="150"/>
      <c r="AD242" s="150"/>
      <c r="AE242" s="150"/>
      <c r="AF242" s="150"/>
      <c r="AG242" s="150" t="s">
        <v>120</v>
      </c>
      <c r="AH242" s="150">
        <v>0</v>
      </c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1" x14ac:dyDescent="0.2">
      <c r="A243" s="153"/>
      <c r="B243" s="154"/>
      <c r="C243" s="185" t="s">
        <v>321</v>
      </c>
      <c r="D243" s="160"/>
      <c r="E243" s="161">
        <v>1</v>
      </c>
      <c r="F243" s="155"/>
      <c r="G243" s="155"/>
      <c r="H243" s="155"/>
      <c r="I243" s="155"/>
      <c r="J243" s="155"/>
      <c r="K243" s="155"/>
      <c r="L243" s="155"/>
      <c r="M243" s="155"/>
      <c r="N243" s="155"/>
      <c r="O243" s="155"/>
      <c r="P243" s="155"/>
      <c r="Q243" s="155"/>
      <c r="R243" s="155"/>
      <c r="S243" s="155"/>
      <c r="T243" s="155"/>
      <c r="U243" s="155"/>
      <c r="V243" s="155"/>
      <c r="W243" s="155"/>
      <c r="X243" s="155"/>
      <c r="Y243" s="150"/>
      <c r="Z243" s="150"/>
      <c r="AA243" s="150"/>
      <c r="AB243" s="150"/>
      <c r="AC243" s="150"/>
      <c r="AD243" s="150"/>
      <c r="AE243" s="150"/>
      <c r="AF243" s="150"/>
      <c r="AG243" s="150" t="s">
        <v>120</v>
      </c>
      <c r="AH243" s="150">
        <v>0</v>
      </c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outlineLevel="1" x14ac:dyDescent="0.2">
      <c r="A244" s="153"/>
      <c r="B244" s="154"/>
      <c r="C244" s="185" t="s">
        <v>322</v>
      </c>
      <c r="D244" s="160"/>
      <c r="E244" s="161">
        <v>1</v>
      </c>
      <c r="F244" s="155"/>
      <c r="G244" s="155"/>
      <c r="H244" s="155"/>
      <c r="I244" s="155"/>
      <c r="J244" s="155"/>
      <c r="K244" s="155"/>
      <c r="L244" s="155"/>
      <c r="M244" s="155"/>
      <c r="N244" s="155"/>
      <c r="O244" s="155"/>
      <c r="P244" s="155"/>
      <c r="Q244" s="155"/>
      <c r="R244" s="155"/>
      <c r="S244" s="155"/>
      <c r="T244" s="155"/>
      <c r="U244" s="155"/>
      <c r="V244" s="155"/>
      <c r="W244" s="155"/>
      <c r="X244" s="155"/>
      <c r="Y244" s="150"/>
      <c r="Z244" s="150"/>
      <c r="AA244" s="150"/>
      <c r="AB244" s="150"/>
      <c r="AC244" s="150"/>
      <c r="AD244" s="150"/>
      <c r="AE244" s="150"/>
      <c r="AF244" s="150"/>
      <c r="AG244" s="150" t="s">
        <v>120</v>
      </c>
      <c r="AH244" s="150">
        <v>0</v>
      </c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outlineLevel="1" x14ac:dyDescent="0.2">
      <c r="A245" s="153"/>
      <c r="B245" s="154"/>
      <c r="C245" s="185" t="s">
        <v>323</v>
      </c>
      <c r="D245" s="160"/>
      <c r="E245" s="161">
        <v>2</v>
      </c>
      <c r="F245" s="155"/>
      <c r="G245" s="155"/>
      <c r="H245" s="155"/>
      <c r="I245" s="155"/>
      <c r="J245" s="155"/>
      <c r="K245" s="155"/>
      <c r="L245" s="155"/>
      <c r="M245" s="155"/>
      <c r="N245" s="155"/>
      <c r="O245" s="155"/>
      <c r="P245" s="155"/>
      <c r="Q245" s="155"/>
      <c r="R245" s="155"/>
      <c r="S245" s="155"/>
      <c r="T245" s="155"/>
      <c r="U245" s="155"/>
      <c r="V245" s="155"/>
      <c r="W245" s="155"/>
      <c r="X245" s="155"/>
      <c r="Y245" s="150"/>
      <c r="Z245" s="150"/>
      <c r="AA245" s="150"/>
      <c r="AB245" s="150"/>
      <c r="AC245" s="150"/>
      <c r="AD245" s="150"/>
      <c r="AE245" s="150"/>
      <c r="AF245" s="150"/>
      <c r="AG245" s="150" t="s">
        <v>120</v>
      </c>
      <c r="AH245" s="150">
        <v>0</v>
      </c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outlineLevel="1" x14ac:dyDescent="0.2">
      <c r="A246" s="153"/>
      <c r="B246" s="154"/>
      <c r="C246" s="185" t="s">
        <v>324</v>
      </c>
      <c r="D246" s="160"/>
      <c r="E246" s="161">
        <v>1</v>
      </c>
      <c r="F246" s="155"/>
      <c r="G246" s="155"/>
      <c r="H246" s="155"/>
      <c r="I246" s="155"/>
      <c r="J246" s="155"/>
      <c r="K246" s="155"/>
      <c r="L246" s="155"/>
      <c r="M246" s="155"/>
      <c r="N246" s="155"/>
      <c r="O246" s="155"/>
      <c r="P246" s="155"/>
      <c r="Q246" s="155"/>
      <c r="R246" s="155"/>
      <c r="S246" s="155"/>
      <c r="T246" s="155"/>
      <c r="U246" s="155"/>
      <c r="V246" s="155"/>
      <c r="W246" s="155"/>
      <c r="X246" s="155"/>
      <c r="Y246" s="150"/>
      <c r="Z246" s="150"/>
      <c r="AA246" s="150"/>
      <c r="AB246" s="150"/>
      <c r="AC246" s="150"/>
      <c r="AD246" s="150"/>
      <c r="AE246" s="150"/>
      <c r="AF246" s="150"/>
      <c r="AG246" s="150" t="s">
        <v>120</v>
      </c>
      <c r="AH246" s="150">
        <v>0</v>
      </c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1" x14ac:dyDescent="0.2">
      <c r="A247" s="153"/>
      <c r="B247" s="154"/>
      <c r="C247" s="185" t="s">
        <v>325</v>
      </c>
      <c r="D247" s="160"/>
      <c r="E247" s="161">
        <v>1</v>
      </c>
      <c r="F247" s="155"/>
      <c r="G247" s="155"/>
      <c r="H247" s="155"/>
      <c r="I247" s="155"/>
      <c r="J247" s="155"/>
      <c r="K247" s="155"/>
      <c r="L247" s="155"/>
      <c r="M247" s="155"/>
      <c r="N247" s="155"/>
      <c r="O247" s="155"/>
      <c r="P247" s="155"/>
      <c r="Q247" s="155"/>
      <c r="R247" s="155"/>
      <c r="S247" s="155"/>
      <c r="T247" s="155"/>
      <c r="U247" s="155"/>
      <c r="V247" s="155"/>
      <c r="W247" s="155"/>
      <c r="X247" s="155"/>
      <c r="Y247" s="150"/>
      <c r="Z247" s="150"/>
      <c r="AA247" s="150"/>
      <c r="AB247" s="150"/>
      <c r="AC247" s="150"/>
      <c r="AD247" s="150"/>
      <c r="AE247" s="150"/>
      <c r="AF247" s="150"/>
      <c r="AG247" s="150" t="s">
        <v>120</v>
      </c>
      <c r="AH247" s="150">
        <v>0</v>
      </c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outlineLevel="1" x14ac:dyDescent="0.2">
      <c r="A248" s="153"/>
      <c r="B248" s="154"/>
      <c r="C248" s="185" t="s">
        <v>326</v>
      </c>
      <c r="D248" s="160"/>
      <c r="E248" s="161">
        <v>1</v>
      </c>
      <c r="F248" s="155"/>
      <c r="G248" s="155"/>
      <c r="H248" s="155"/>
      <c r="I248" s="155"/>
      <c r="J248" s="155"/>
      <c r="K248" s="155"/>
      <c r="L248" s="155"/>
      <c r="M248" s="155"/>
      <c r="N248" s="155"/>
      <c r="O248" s="155"/>
      <c r="P248" s="155"/>
      <c r="Q248" s="155"/>
      <c r="R248" s="155"/>
      <c r="S248" s="155"/>
      <c r="T248" s="155"/>
      <c r="U248" s="155"/>
      <c r="V248" s="155"/>
      <c r="W248" s="155"/>
      <c r="X248" s="155"/>
      <c r="Y248" s="150"/>
      <c r="Z248" s="150"/>
      <c r="AA248" s="150"/>
      <c r="AB248" s="150"/>
      <c r="AC248" s="150"/>
      <c r="AD248" s="150"/>
      <c r="AE248" s="150"/>
      <c r="AF248" s="150"/>
      <c r="AG248" s="150" t="s">
        <v>120</v>
      </c>
      <c r="AH248" s="150">
        <v>0</v>
      </c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1" x14ac:dyDescent="0.2">
      <c r="A249" s="153"/>
      <c r="B249" s="154"/>
      <c r="C249" s="185" t="s">
        <v>327</v>
      </c>
      <c r="D249" s="160"/>
      <c r="E249" s="161">
        <v>1</v>
      </c>
      <c r="F249" s="155"/>
      <c r="G249" s="155"/>
      <c r="H249" s="155"/>
      <c r="I249" s="155"/>
      <c r="J249" s="155"/>
      <c r="K249" s="155"/>
      <c r="L249" s="155"/>
      <c r="M249" s="155"/>
      <c r="N249" s="155"/>
      <c r="O249" s="155"/>
      <c r="P249" s="155"/>
      <c r="Q249" s="155"/>
      <c r="R249" s="155"/>
      <c r="S249" s="155"/>
      <c r="T249" s="155"/>
      <c r="U249" s="155"/>
      <c r="V249" s="155"/>
      <c r="W249" s="155"/>
      <c r="X249" s="155"/>
      <c r="Y249" s="150"/>
      <c r="Z249" s="150"/>
      <c r="AA249" s="150"/>
      <c r="AB249" s="150"/>
      <c r="AC249" s="150"/>
      <c r="AD249" s="150"/>
      <c r="AE249" s="150"/>
      <c r="AF249" s="150"/>
      <c r="AG249" s="150" t="s">
        <v>120</v>
      </c>
      <c r="AH249" s="150">
        <v>0</v>
      </c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outlineLevel="1" x14ac:dyDescent="0.2">
      <c r="A250" s="153"/>
      <c r="B250" s="154"/>
      <c r="C250" s="185" t="s">
        <v>328</v>
      </c>
      <c r="D250" s="160"/>
      <c r="E250" s="161">
        <v>5</v>
      </c>
      <c r="F250" s="155"/>
      <c r="G250" s="155"/>
      <c r="H250" s="155"/>
      <c r="I250" s="155"/>
      <c r="J250" s="155"/>
      <c r="K250" s="155"/>
      <c r="L250" s="155"/>
      <c r="M250" s="155"/>
      <c r="N250" s="155"/>
      <c r="O250" s="155"/>
      <c r="P250" s="155"/>
      <c r="Q250" s="155"/>
      <c r="R250" s="155"/>
      <c r="S250" s="155"/>
      <c r="T250" s="155"/>
      <c r="U250" s="155"/>
      <c r="V250" s="155"/>
      <c r="W250" s="155"/>
      <c r="X250" s="155"/>
      <c r="Y250" s="150"/>
      <c r="Z250" s="150"/>
      <c r="AA250" s="150"/>
      <c r="AB250" s="150"/>
      <c r="AC250" s="150"/>
      <c r="AD250" s="150"/>
      <c r="AE250" s="150"/>
      <c r="AF250" s="150"/>
      <c r="AG250" s="150" t="s">
        <v>120</v>
      </c>
      <c r="AH250" s="150">
        <v>0</v>
      </c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outlineLevel="1" x14ac:dyDescent="0.2">
      <c r="A251" s="168">
        <v>46</v>
      </c>
      <c r="B251" s="169" t="s">
        <v>329</v>
      </c>
      <c r="C251" s="181" t="s">
        <v>455</v>
      </c>
      <c r="D251" s="170" t="s">
        <v>114</v>
      </c>
      <c r="E251" s="171">
        <v>198.5</v>
      </c>
      <c r="F251" s="172">
        <v>0</v>
      </c>
      <c r="G251" s="172">
        <f>ROUND(E251*F251,2)</f>
        <v>0</v>
      </c>
      <c r="H251" s="172">
        <v>20.93</v>
      </c>
      <c r="I251" s="172">
        <f>ROUND(E251*H251,2)</f>
        <v>4154.6099999999997</v>
      </c>
      <c r="J251" s="172">
        <v>34.07</v>
      </c>
      <c r="K251" s="172">
        <f>ROUND(E251*J251,2)</f>
        <v>6762.9</v>
      </c>
      <c r="L251" s="172">
        <v>21</v>
      </c>
      <c r="M251" s="172">
        <f>G251*(1+L251/100)</f>
        <v>0</v>
      </c>
      <c r="N251" s="172">
        <v>4.0000000000000003E-5</v>
      </c>
      <c r="O251" s="172">
        <f>ROUND(E251*N251,2)</f>
        <v>0.01</v>
      </c>
      <c r="P251" s="172">
        <v>0</v>
      </c>
      <c r="Q251" s="172">
        <f>ROUND(E251*P251,2)</f>
        <v>0</v>
      </c>
      <c r="R251" s="172"/>
      <c r="S251" s="172" t="s">
        <v>115</v>
      </c>
      <c r="T251" s="172" t="s">
        <v>115</v>
      </c>
      <c r="U251" s="172">
        <v>7.0000000000000007E-2</v>
      </c>
      <c r="V251" s="172">
        <f>ROUND(E251*U251,2)</f>
        <v>13.9</v>
      </c>
      <c r="W251" s="172"/>
      <c r="X251" s="173" t="s">
        <v>117</v>
      </c>
      <c r="Y251" s="150"/>
      <c r="Z251" s="150"/>
      <c r="AA251" s="150"/>
      <c r="AB251" s="150"/>
      <c r="AC251" s="150"/>
      <c r="AD251" s="150"/>
      <c r="AE251" s="150"/>
      <c r="AF251" s="150"/>
      <c r="AG251" s="150" t="s">
        <v>118</v>
      </c>
      <c r="AH251" s="150"/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outlineLevel="1" x14ac:dyDescent="0.2">
      <c r="A252" s="153"/>
      <c r="B252" s="154"/>
      <c r="C252" s="244" t="s">
        <v>330</v>
      </c>
      <c r="D252" s="245"/>
      <c r="E252" s="245"/>
      <c r="F252" s="245"/>
      <c r="G252" s="245"/>
      <c r="H252" s="155"/>
      <c r="I252" s="155"/>
      <c r="J252" s="155"/>
      <c r="K252" s="155"/>
      <c r="L252" s="155"/>
      <c r="M252" s="155"/>
      <c r="N252" s="155"/>
      <c r="O252" s="155"/>
      <c r="P252" s="155"/>
      <c r="Q252" s="155"/>
      <c r="R252" s="155"/>
      <c r="S252" s="155"/>
      <c r="T252" s="155"/>
      <c r="U252" s="155"/>
      <c r="V252" s="155"/>
      <c r="W252" s="155"/>
      <c r="X252" s="155"/>
      <c r="Y252" s="150"/>
      <c r="Z252" s="150"/>
      <c r="AA252" s="150"/>
      <c r="AB252" s="150"/>
      <c r="AC252" s="150"/>
      <c r="AD252" s="150"/>
      <c r="AE252" s="150"/>
      <c r="AF252" s="150"/>
      <c r="AG252" s="150" t="s">
        <v>209</v>
      </c>
      <c r="AH252" s="150"/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ht="22.5" outlineLevel="1" x14ac:dyDescent="0.2">
      <c r="A253" s="153"/>
      <c r="B253" s="154"/>
      <c r="C253" s="185" t="s">
        <v>331</v>
      </c>
      <c r="D253" s="160"/>
      <c r="E253" s="161">
        <v>10</v>
      </c>
      <c r="F253" s="155"/>
      <c r="G253" s="155"/>
      <c r="H253" s="155"/>
      <c r="I253" s="155"/>
      <c r="J253" s="155"/>
      <c r="K253" s="155"/>
      <c r="L253" s="155"/>
      <c r="M253" s="155"/>
      <c r="N253" s="155"/>
      <c r="O253" s="155"/>
      <c r="P253" s="155"/>
      <c r="Q253" s="155"/>
      <c r="R253" s="155"/>
      <c r="S253" s="155"/>
      <c r="T253" s="155"/>
      <c r="U253" s="155"/>
      <c r="V253" s="155"/>
      <c r="W253" s="155"/>
      <c r="X253" s="155"/>
      <c r="Y253" s="150"/>
      <c r="Z253" s="150"/>
      <c r="AA253" s="150"/>
      <c r="AB253" s="150"/>
      <c r="AC253" s="150"/>
      <c r="AD253" s="150"/>
      <c r="AE253" s="150"/>
      <c r="AF253" s="150"/>
      <c r="AG253" s="150" t="s">
        <v>120</v>
      </c>
      <c r="AH253" s="150">
        <v>0</v>
      </c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ht="22.5" outlineLevel="1" x14ac:dyDescent="0.2">
      <c r="A254" s="153"/>
      <c r="B254" s="154"/>
      <c r="C254" s="185" t="s">
        <v>332</v>
      </c>
      <c r="D254" s="160"/>
      <c r="E254" s="161">
        <v>10</v>
      </c>
      <c r="F254" s="155"/>
      <c r="G254" s="155"/>
      <c r="H254" s="155"/>
      <c r="I254" s="155"/>
      <c r="J254" s="155"/>
      <c r="K254" s="155"/>
      <c r="L254" s="155"/>
      <c r="M254" s="155"/>
      <c r="N254" s="155"/>
      <c r="O254" s="155"/>
      <c r="P254" s="155"/>
      <c r="Q254" s="155"/>
      <c r="R254" s="155"/>
      <c r="S254" s="155"/>
      <c r="T254" s="155"/>
      <c r="U254" s="155"/>
      <c r="V254" s="155"/>
      <c r="W254" s="155"/>
      <c r="X254" s="155"/>
      <c r="Y254" s="150"/>
      <c r="Z254" s="150"/>
      <c r="AA254" s="150"/>
      <c r="AB254" s="150"/>
      <c r="AC254" s="150"/>
      <c r="AD254" s="150"/>
      <c r="AE254" s="150"/>
      <c r="AF254" s="150"/>
      <c r="AG254" s="150" t="s">
        <v>120</v>
      </c>
      <c r="AH254" s="150">
        <v>0</v>
      </c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outlineLevel="1" x14ac:dyDescent="0.2">
      <c r="A255" s="153"/>
      <c r="B255" s="154"/>
      <c r="C255" s="185" t="s">
        <v>287</v>
      </c>
      <c r="D255" s="160"/>
      <c r="E255" s="161">
        <v>7.2</v>
      </c>
      <c r="F255" s="155"/>
      <c r="G255" s="155"/>
      <c r="H255" s="155"/>
      <c r="I255" s="155"/>
      <c r="J255" s="155"/>
      <c r="K255" s="155"/>
      <c r="L255" s="155"/>
      <c r="M255" s="155"/>
      <c r="N255" s="155"/>
      <c r="O255" s="155"/>
      <c r="P255" s="155"/>
      <c r="Q255" s="155"/>
      <c r="R255" s="155"/>
      <c r="S255" s="155"/>
      <c r="T255" s="155"/>
      <c r="U255" s="155"/>
      <c r="V255" s="155"/>
      <c r="W255" s="155"/>
      <c r="X255" s="155"/>
      <c r="Y255" s="150"/>
      <c r="Z255" s="150"/>
      <c r="AA255" s="150"/>
      <c r="AB255" s="150"/>
      <c r="AC255" s="150"/>
      <c r="AD255" s="150"/>
      <c r="AE255" s="150"/>
      <c r="AF255" s="150"/>
      <c r="AG255" s="150" t="s">
        <v>120</v>
      </c>
      <c r="AH255" s="150">
        <v>0</v>
      </c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ht="22.5" outlineLevel="1" x14ac:dyDescent="0.2">
      <c r="A256" s="153"/>
      <c r="B256" s="154"/>
      <c r="C256" s="185" t="s">
        <v>214</v>
      </c>
      <c r="D256" s="160"/>
      <c r="E256" s="161">
        <v>8.1999999999999993</v>
      </c>
      <c r="F256" s="155"/>
      <c r="G256" s="155"/>
      <c r="H256" s="155"/>
      <c r="I256" s="155"/>
      <c r="J256" s="155"/>
      <c r="K256" s="155"/>
      <c r="L256" s="155"/>
      <c r="M256" s="155"/>
      <c r="N256" s="155"/>
      <c r="O256" s="155"/>
      <c r="P256" s="155"/>
      <c r="Q256" s="155"/>
      <c r="R256" s="155"/>
      <c r="S256" s="155"/>
      <c r="T256" s="155"/>
      <c r="U256" s="155"/>
      <c r="V256" s="155"/>
      <c r="W256" s="155"/>
      <c r="X256" s="155"/>
      <c r="Y256" s="150"/>
      <c r="Z256" s="150"/>
      <c r="AA256" s="150"/>
      <c r="AB256" s="150"/>
      <c r="AC256" s="150"/>
      <c r="AD256" s="150"/>
      <c r="AE256" s="150"/>
      <c r="AF256" s="150"/>
      <c r="AG256" s="150" t="s">
        <v>120</v>
      </c>
      <c r="AH256" s="150">
        <v>0</v>
      </c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ht="22.5" outlineLevel="1" x14ac:dyDescent="0.2">
      <c r="A257" s="153"/>
      <c r="B257" s="154"/>
      <c r="C257" s="185" t="s">
        <v>215</v>
      </c>
      <c r="D257" s="160"/>
      <c r="E257" s="161">
        <v>9.6</v>
      </c>
      <c r="F257" s="155"/>
      <c r="G257" s="155"/>
      <c r="H257" s="155"/>
      <c r="I257" s="155"/>
      <c r="J257" s="155"/>
      <c r="K257" s="155"/>
      <c r="L257" s="155"/>
      <c r="M257" s="155"/>
      <c r="N257" s="155"/>
      <c r="O257" s="155"/>
      <c r="P257" s="155"/>
      <c r="Q257" s="155"/>
      <c r="R257" s="155"/>
      <c r="S257" s="155"/>
      <c r="T257" s="155"/>
      <c r="U257" s="155"/>
      <c r="V257" s="155"/>
      <c r="W257" s="155"/>
      <c r="X257" s="155"/>
      <c r="Y257" s="150"/>
      <c r="Z257" s="150"/>
      <c r="AA257" s="150"/>
      <c r="AB257" s="150"/>
      <c r="AC257" s="150"/>
      <c r="AD257" s="150"/>
      <c r="AE257" s="150"/>
      <c r="AF257" s="150"/>
      <c r="AG257" s="150" t="s">
        <v>120</v>
      </c>
      <c r="AH257" s="150">
        <v>0</v>
      </c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outlineLevel="1" x14ac:dyDescent="0.2">
      <c r="A258" s="153"/>
      <c r="B258" s="154"/>
      <c r="C258" s="185" t="s">
        <v>288</v>
      </c>
      <c r="D258" s="160"/>
      <c r="E258" s="161">
        <v>11.8</v>
      </c>
      <c r="F258" s="155"/>
      <c r="G258" s="155"/>
      <c r="H258" s="155"/>
      <c r="I258" s="155"/>
      <c r="J258" s="155"/>
      <c r="K258" s="155"/>
      <c r="L258" s="155"/>
      <c r="M258" s="155"/>
      <c r="N258" s="155"/>
      <c r="O258" s="155"/>
      <c r="P258" s="155"/>
      <c r="Q258" s="155"/>
      <c r="R258" s="155"/>
      <c r="S258" s="155"/>
      <c r="T258" s="155"/>
      <c r="U258" s="155"/>
      <c r="V258" s="155"/>
      <c r="W258" s="155"/>
      <c r="X258" s="155"/>
      <c r="Y258" s="150"/>
      <c r="Z258" s="150"/>
      <c r="AA258" s="150"/>
      <c r="AB258" s="150"/>
      <c r="AC258" s="150"/>
      <c r="AD258" s="150"/>
      <c r="AE258" s="150"/>
      <c r="AF258" s="150"/>
      <c r="AG258" s="150" t="s">
        <v>120</v>
      </c>
      <c r="AH258" s="150">
        <v>0</v>
      </c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1" x14ac:dyDescent="0.2">
      <c r="A259" s="153"/>
      <c r="B259" s="154"/>
      <c r="C259" s="185" t="s">
        <v>289</v>
      </c>
      <c r="D259" s="160"/>
      <c r="E259" s="161">
        <v>11.6</v>
      </c>
      <c r="F259" s="155"/>
      <c r="G259" s="155"/>
      <c r="H259" s="155"/>
      <c r="I259" s="155"/>
      <c r="J259" s="155"/>
      <c r="K259" s="155"/>
      <c r="L259" s="155"/>
      <c r="M259" s="155"/>
      <c r="N259" s="155"/>
      <c r="O259" s="155"/>
      <c r="P259" s="155"/>
      <c r="Q259" s="155"/>
      <c r="R259" s="155"/>
      <c r="S259" s="155"/>
      <c r="T259" s="155"/>
      <c r="U259" s="155"/>
      <c r="V259" s="155"/>
      <c r="W259" s="155"/>
      <c r="X259" s="155"/>
      <c r="Y259" s="150"/>
      <c r="Z259" s="150"/>
      <c r="AA259" s="150"/>
      <c r="AB259" s="150"/>
      <c r="AC259" s="150"/>
      <c r="AD259" s="150"/>
      <c r="AE259" s="150"/>
      <c r="AF259" s="150"/>
      <c r="AG259" s="150" t="s">
        <v>120</v>
      </c>
      <c r="AH259" s="150">
        <v>0</v>
      </c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1" x14ac:dyDescent="0.2">
      <c r="A260" s="153"/>
      <c r="B260" s="154"/>
      <c r="C260" s="185" t="s">
        <v>290</v>
      </c>
      <c r="D260" s="160"/>
      <c r="E260" s="161">
        <v>6.57</v>
      </c>
      <c r="F260" s="155"/>
      <c r="G260" s="155"/>
      <c r="H260" s="155"/>
      <c r="I260" s="155"/>
      <c r="J260" s="155"/>
      <c r="K260" s="155"/>
      <c r="L260" s="155"/>
      <c r="M260" s="155"/>
      <c r="N260" s="155"/>
      <c r="O260" s="155"/>
      <c r="P260" s="155"/>
      <c r="Q260" s="155"/>
      <c r="R260" s="155"/>
      <c r="S260" s="155"/>
      <c r="T260" s="155"/>
      <c r="U260" s="155"/>
      <c r="V260" s="155"/>
      <c r="W260" s="155"/>
      <c r="X260" s="155"/>
      <c r="Y260" s="150"/>
      <c r="Z260" s="150"/>
      <c r="AA260" s="150"/>
      <c r="AB260" s="150"/>
      <c r="AC260" s="150"/>
      <c r="AD260" s="150"/>
      <c r="AE260" s="150"/>
      <c r="AF260" s="150"/>
      <c r="AG260" s="150" t="s">
        <v>120</v>
      </c>
      <c r="AH260" s="150">
        <v>0</v>
      </c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outlineLevel="1" x14ac:dyDescent="0.2">
      <c r="A261" s="153"/>
      <c r="B261" s="154"/>
      <c r="C261" s="185" t="s">
        <v>291</v>
      </c>
      <c r="D261" s="160"/>
      <c r="E261" s="161">
        <v>20.54</v>
      </c>
      <c r="F261" s="155"/>
      <c r="G261" s="155"/>
      <c r="H261" s="155"/>
      <c r="I261" s="155"/>
      <c r="J261" s="155"/>
      <c r="K261" s="155"/>
      <c r="L261" s="155"/>
      <c r="M261" s="155"/>
      <c r="N261" s="155"/>
      <c r="O261" s="155"/>
      <c r="P261" s="155"/>
      <c r="Q261" s="155"/>
      <c r="R261" s="155"/>
      <c r="S261" s="155"/>
      <c r="T261" s="155"/>
      <c r="U261" s="155"/>
      <c r="V261" s="155"/>
      <c r="W261" s="155"/>
      <c r="X261" s="155"/>
      <c r="Y261" s="150"/>
      <c r="Z261" s="150"/>
      <c r="AA261" s="150"/>
      <c r="AB261" s="150"/>
      <c r="AC261" s="150"/>
      <c r="AD261" s="150"/>
      <c r="AE261" s="150"/>
      <c r="AF261" s="150"/>
      <c r="AG261" s="150" t="s">
        <v>120</v>
      </c>
      <c r="AH261" s="150">
        <v>0</v>
      </c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outlineLevel="1" x14ac:dyDescent="0.2">
      <c r="A262" s="153"/>
      <c r="B262" s="154"/>
      <c r="C262" s="185" t="s">
        <v>333</v>
      </c>
      <c r="D262" s="160"/>
      <c r="E262" s="161">
        <v>6.67</v>
      </c>
      <c r="F262" s="155"/>
      <c r="G262" s="155"/>
      <c r="H262" s="155"/>
      <c r="I262" s="155"/>
      <c r="J262" s="155"/>
      <c r="K262" s="155"/>
      <c r="L262" s="155"/>
      <c r="M262" s="155"/>
      <c r="N262" s="155"/>
      <c r="O262" s="155"/>
      <c r="P262" s="155"/>
      <c r="Q262" s="155"/>
      <c r="R262" s="155"/>
      <c r="S262" s="155"/>
      <c r="T262" s="155"/>
      <c r="U262" s="155"/>
      <c r="V262" s="155"/>
      <c r="W262" s="155"/>
      <c r="X262" s="155"/>
      <c r="Y262" s="150"/>
      <c r="Z262" s="150"/>
      <c r="AA262" s="150"/>
      <c r="AB262" s="150"/>
      <c r="AC262" s="150"/>
      <c r="AD262" s="150"/>
      <c r="AE262" s="150"/>
      <c r="AF262" s="150"/>
      <c r="AG262" s="150" t="s">
        <v>120</v>
      </c>
      <c r="AH262" s="150">
        <v>0</v>
      </c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ht="22.5" outlineLevel="1" x14ac:dyDescent="0.2">
      <c r="A263" s="153"/>
      <c r="B263" s="154"/>
      <c r="C263" s="185" t="s">
        <v>292</v>
      </c>
      <c r="D263" s="160"/>
      <c r="E263" s="161">
        <v>18.73</v>
      </c>
      <c r="F263" s="155"/>
      <c r="G263" s="155"/>
      <c r="H263" s="155"/>
      <c r="I263" s="155"/>
      <c r="J263" s="155"/>
      <c r="K263" s="155"/>
      <c r="L263" s="155"/>
      <c r="M263" s="155"/>
      <c r="N263" s="155"/>
      <c r="O263" s="155"/>
      <c r="P263" s="155"/>
      <c r="Q263" s="155"/>
      <c r="R263" s="155"/>
      <c r="S263" s="155"/>
      <c r="T263" s="155"/>
      <c r="U263" s="155"/>
      <c r="V263" s="155"/>
      <c r="W263" s="155"/>
      <c r="X263" s="155"/>
      <c r="Y263" s="150"/>
      <c r="Z263" s="150"/>
      <c r="AA263" s="150"/>
      <c r="AB263" s="150"/>
      <c r="AC263" s="150"/>
      <c r="AD263" s="150"/>
      <c r="AE263" s="150"/>
      <c r="AF263" s="150"/>
      <c r="AG263" s="150" t="s">
        <v>120</v>
      </c>
      <c r="AH263" s="150">
        <v>0</v>
      </c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1" x14ac:dyDescent="0.2">
      <c r="A264" s="153"/>
      <c r="B264" s="154"/>
      <c r="C264" s="185" t="s">
        <v>216</v>
      </c>
      <c r="D264" s="160"/>
      <c r="E264" s="161">
        <v>12.4</v>
      </c>
      <c r="F264" s="155"/>
      <c r="G264" s="155"/>
      <c r="H264" s="155"/>
      <c r="I264" s="155"/>
      <c r="J264" s="155"/>
      <c r="K264" s="155"/>
      <c r="L264" s="155"/>
      <c r="M264" s="155"/>
      <c r="N264" s="155"/>
      <c r="O264" s="155"/>
      <c r="P264" s="155"/>
      <c r="Q264" s="155"/>
      <c r="R264" s="155"/>
      <c r="S264" s="155"/>
      <c r="T264" s="155"/>
      <c r="U264" s="155"/>
      <c r="V264" s="155"/>
      <c r="W264" s="155"/>
      <c r="X264" s="155"/>
      <c r="Y264" s="150"/>
      <c r="Z264" s="150"/>
      <c r="AA264" s="150"/>
      <c r="AB264" s="150"/>
      <c r="AC264" s="150"/>
      <c r="AD264" s="150"/>
      <c r="AE264" s="150"/>
      <c r="AF264" s="150"/>
      <c r="AG264" s="150" t="s">
        <v>120</v>
      </c>
      <c r="AH264" s="150">
        <v>0</v>
      </c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outlineLevel="1" x14ac:dyDescent="0.2">
      <c r="A265" s="153"/>
      <c r="B265" s="154"/>
      <c r="C265" s="185" t="s">
        <v>293</v>
      </c>
      <c r="D265" s="160"/>
      <c r="E265" s="161">
        <v>11</v>
      </c>
      <c r="F265" s="155"/>
      <c r="G265" s="155"/>
      <c r="H265" s="155"/>
      <c r="I265" s="155"/>
      <c r="J265" s="155"/>
      <c r="K265" s="155"/>
      <c r="L265" s="155"/>
      <c r="M265" s="155"/>
      <c r="N265" s="155"/>
      <c r="O265" s="155"/>
      <c r="P265" s="155"/>
      <c r="Q265" s="155"/>
      <c r="R265" s="155"/>
      <c r="S265" s="155"/>
      <c r="T265" s="155"/>
      <c r="U265" s="155"/>
      <c r="V265" s="155"/>
      <c r="W265" s="155"/>
      <c r="X265" s="155"/>
      <c r="Y265" s="150"/>
      <c r="Z265" s="150"/>
      <c r="AA265" s="150"/>
      <c r="AB265" s="150"/>
      <c r="AC265" s="150"/>
      <c r="AD265" s="150"/>
      <c r="AE265" s="150"/>
      <c r="AF265" s="150"/>
      <c r="AG265" s="150" t="s">
        <v>120</v>
      </c>
      <c r="AH265" s="150">
        <v>0</v>
      </c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outlineLevel="1" x14ac:dyDescent="0.2">
      <c r="A266" s="153"/>
      <c r="B266" s="154"/>
      <c r="C266" s="185" t="s">
        <v>294</v>
      </c>
      <c r="D266" s="160"/>
      <c r="E266" s="161">
        <v>9.1999999999999993</v>
      </c>
      <c r="F266" s="155"/>
      <c r="G266" s="155"/>
      <c r="H266" s="155"/>
      <c r="I266" s="155"/>
      <c r="J266" s="155"/>
      <c r="K266" s="155"/>
      <c r="L266" s="155"/>
      <c r="M266" s="155"/>
      <c r="N266" s="155"/>
      <c r="O266" s="155"/>
      <c r="P266" s="155"/>
      <c r="Q266" s="155"/>
      <c r="R266" s="155"/>
      <c r="S266" s="155"/>
      <c r="T266" s="155"/>
      <c r="U266" s="155"/>
      <c r="V266" s="155"/>
      <c r="W266" s="155"/>
      <c r="X266" s="155"/>
      <c r="Y266" s="150"/>
      <c r="Z266" s="150"/>
      <c r="AA266" s="150"/>
      <c r="AB266" s="150"/>
      <c r="AC266" s="150"/>
      <c r="AD266" s="150"/>
      <c r="AE266" s="150"/>
      <c r="AF266" s="150"/>
      <c r="AG266" s="150" t="s">
        <v>120</v>
      </c>
      <c r="AH266" s="150">
        <v>0</v>
      </c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outlineLevel="1" x14ac:dyDescent="0.2">
      <c r="A267" s="153"/>
      <c r="B267" s="154"/>
      <c r="C267" s="185" t="s">
        <v>295</v>
      </c>
      <c r="D267" s="160"/>
      <c r="E267" s="161">
        <v>13.1</v>
      </c>
      <c r="F267" s="155"/>
      <c r="G267" s="155"/>
      <c r="H267" s="155"/>
      <c r="I267" s="155"/>
      <c r="J267" s="155"/>
      <c r="K267" s="155"/>
      <c r="L267" s="155"/>
      <c r="M267" s="155"/>
      <c r="N267" s="155"/>
      <c r="O267" s="155"/>
      <c r="P267" s="155"/>
      <c r="Q267" s="155"/>
      <c r="R267" s="155"/>
      <c r="S267" s="155"/>
      <c r="T267" s="155"/>
      <c r="U267" s="155"/>
      <c r="V267" s="155"/>
      <c r="W267" s="155"/>
      <c r="X267" s="155"/>
      <c r="Y267" s="150"/>
      <c r="Z267" s="150"/>
      <c r="AA267" s="150"/>
      <c r="AB267" s="150"/>
      <c r="AC267" s="150"/>
      <c r="AD267" s="150"/>
      <c r="AE267" s="150"/>
      <c r="AF267" s="150"/>
      <c r="AG267" s="150" t="s">
        <v>120</v>
      </c>
      <c r="AH267" s="150">
        <v>0</v>
      </c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outlineLevel="1" x14ac:dyDescent="0.2">
      <c r="A268" s="153"/>
      <c r="B268" s="154"/>
      <c r="C268" s="185" t="s">
        <v>296</v>
      </c>
      <c r="D268" s="160"/>
      <c r="E268" s="161">
        <v>7.1</v>
      </c>
      <c r="F268" s="155"/>
      <c r="G268" s="155"/>
      <c r="H268" s="155"/>
      <c r="I268" s="155"/>
      <c r="J268" s="155"/>
      <c r="K268" s="155"/>
      <c r="L268" s="155"/>
      <c r="M268" s="155"/>
      <c r="N268" s="155"/>
      <c r="O268" s="155"/>
      <c r="P268" s="155"/>
      <c r="Q268" s="155"/>
      <c r="R268" s="155"/>
      <c r="S268" s="155"/>
      <c r="T268" s="155"/>
      <c r="U268" s="155"/>
      <c r="V268" s="155"/>
      <c r="W268" s="155"/>
      <c r="X268" s="155"/>
      <c r="Y268" s="150"/>
      <c r="Z268" s="150"/>
      <c r="AA268" s="150"/>
      <c r="AB268" s="150"/>
      <c r="AC268" s="150"/>
      <c r="AD268" s="150"/>
      <c r="AE268" s="150"/>
      <c r="AF268" s="150"/>
      <c r="AG268" s="150" t="s">
        <v>120</v>
      </c>
      <c r="AH268" s="150">
        <v>0</v>
      </c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outlineLevel="1" x14ac:dyDescent="0.2">
      <c r="A269" s="153"/>
      <c r="B269" s="154"/>
      <c r="C269" s="185" t="s">
        <v>196</v>
      </c>
      <c r="D269" s="160"/>
      <c r="E269" s="161">
        <v>12.67</v>
      </c>
      <c r="F269" s="155"/>
      <c r="G269" s="155"/>
      <c r="H269" s="155"/>
      <c r="I269" s="155"/>
      <c r="J269" s="155"/>
      <c r="K269" s="155"/>
      <c r="L269" s="155"/>
      <c r="M269" s="155"/>
      <c r="N269" s="155"/>
      <c r="O269" s="155"/>
      <c r="P269" s="155"/>
      <c r="Q269" s="155"/>
      <c r="R269" s="155"/>
      <c r="S269" s="155"/>
      <c r="T269" s="155"/>
      <c r="U269" s="155"/>
      <c r="V269" s="155"/>
      <c r="W269" s="155"/>
      <c r="X269" s="155"/>
      <c r="Y269" s="150"/>
      <c r="Z269" s="150"/>
      <c r="AA269" s="150"/>
      <c r="AB269" s="150"/>
      <c r="AC269" s="150"/>
      <c r="AD269" s="150"/>
      <c r="AE269" s="150"/>
      <c r="AF269" s="150"/>
      <c r="AG269" s="150" t="s">
        <v>120</v>
      </c>
      <c r="AH269" s="150">
        <v>0</v>
      </c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outlineLevel="1" x14ac:dyDescent="0.2">
      <c r="A270" s="153"/>
      <c r="B270" s="154"/>
      <c r="C270" s="185" t="s">
        <v>197</v>
      </c>
      <c r="D270" s="160"/>
      <c r="E270" s="161">
        <v>12.12</v>
      </c>
      <c r="F270" s="155"/>
      <c r="G270" s="155"/>
      <c r="H270" s="155"/>
      <c r="I270" s="155"/>
      <c r="J270" s="155"/>
      <c r="K270" s="155"/>
      <c r="L270" s="155"/>
      <c r="M270" s="155"/>
      <c r="N270" s="155"/>
      <c r="O270" s="155"/>
      <c r="P270" s="155"/>
      <c r="Q270" s="155"/>
      <c r="R270" s="155"/>
      <c r="S270" s="155"/>
      <c r="T270" s="155"/>
      <c r="U270" s="155"/>
      <c r="V270" s="155"/>
      <c r="W270" s="155"/>
      <c r="X270" s="155"/>
      <c r="Y270" s="150"/>
      <c r="Z270" s="150"/>
      <c r="AA270" s="150"/>
      <c r="AB270" s="150"/>
      <c r="AC270" s="150"/>
      <c r="AD270" s="150"/>
      <c r="AE270" s="150"/>
      <c r="AF270" s="150"/>
      <c r="AG270" s="150" t="s">
        <v>120</v>
      </c>
      <c r="AH270" s="150">
        <v>0</v>
      </c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outlineLevel="1" x14ac:dyDescent="0.2">
      <c r="A271" s="168">
        <v>47</v>
      </c>
      <c r="B271" s="169" t="s">
        <v>334</v>
      </c>
      <c r="C271" s="181" t="s">
        <v>335</v>
      </c>
      <c r="D271" s="170" t="s">
        <v>148</v>
      </c>
      <c r="E271" s="171">
        <v>25.75</v>
      </c>
      <c r="F271" s="172">
        <v>0</v>
      </c>
      <c r="G271" s="172">
        <f>ROUND(E271*F271,2)</f>
        <v>0</v>
      </c>
      <c r="H271" s="172">
        <v>0</v>
      </c>
      <c r="I271" s="172">
        <f>ROUND(E271*H271,2)</f>
        <v>0</v>
      </c>
      <c r="J271" s="172">
        <v>14.7</v>
      </c>
      <c r="K271" s="172">
        <f>ROUND(E271*J271,2)</f>
        <v>378.53</v>
      </c>
      <c r="L271" s="172">
        <v>21</v>
      </c>
      <c r="M271" s="172">
        <f>G271*(1+L271/100)</f>
        <v>0</v>
      </c>
      <c r="N271" s="172">
        <v>0</v>
      </c>
      <c r="O271" s="172">
        <f>ROUND(E271*N271,2)</f>
        <v>0</v>
      </c>
      <c r="P271" s="172">
        <v>0</v>
      </c>
      <c r="Q271" s="172">
        <f>ROUND(E271*P271,2)</f>
        <v>0</v>
      </c>
      <c r="R271" s="172"/>
      <c r="S271" s="172" t="s">
        <v>115</v>
      </c>
      <c r="T271" s="172" t="s">
        <v>115</v>
      </c>
      <c r="U271" s="172">
        <v>0.03</v>
      </c>
      <c r="V271" s="172">
        <f>ROUND(E271*U271,2)</f>
        <v>0.77</v>
      </c>
      <c r="W271" s="172"/>
      <c r="X271" s="173" t="s">
        <v>117</v>
      </c>
      <c r="Y271" s="150"/>
      <c r="Z271" s="150"/>
      <c r="AA271" s="150"/>
      <c r="AB271" s="150"/>
      <c r="AC271" s="150"/>
      <c r="AD271" s="150"/>
      <c r="AE271" s="150"/>
      <c r="AF271" s="150"/>
      <c r="AG271" s="150" t="s">
        <v>118</v>
      </c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outlineLevel="1" x14ac:dyDescent="0.2">
      <c r="A272" s="153"/>
      <c r="B272" s="154"/>
      <c r="C272" s="185" t="s">
        <v>185</v>
      </c>
      <c r="D272" s="160"/>
      <c r="E272" s="161">
        <v>2.9</v>
      </c>
      <c r="F272" s="155"/>
      <c r="G272" s="155"/>
      <c r="H272" s="155"/>
      <c r="I272" s="155"/>
      <c r="J272" s="155"/>
      <c r="K272" s="155"/>
      <c r="L272" s="155"/>
      <c r="M272" s="155"/>
      <c r="N272" s="155"/>
      <c r="O272" s="155"/>
      <c r="P272" s="155"/>
      <c r="Q272" s="155"/>
      <c r="R272" s="155"/>
      <c r="S272" s="155"/>
      <c r="T272" s="155"/>
      <c r="U272" s="155"/>
      <c r="V272" s="155"/>
      <c r="W272" s="155"/>
      <c r="X272" s="155"/>
      <c r="Y272" s="150"/>
      <c r="Z272" s="150"/>
      <c r="AA272" s="150"/>
      <c r="AB272" s="150"/>
      <c r="AC272" s="150"/>
      <c r="AD272" s="150"/>
      <c r="AE272" s="150"/>
      <c r="AF272" s="150"/>
      <c r="AG272" s="150" t="s">
        <v>120</v>
      </c>
      <c r="AH272" s="150">
        <v>0</v>
      </c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outlineLevel="1" x14ac:dyDescent="0.2">
      <c r="A273" s="153"/>
      <c r="B273" s="154"/>
      <c r="C273" s="185" t="s">
        <v>186</v>
      </c>
      <c r="D273" s="160"/>
      <c r="E273" s="161">
        <v>2.9</v>
      </c>
      <c r="F273" s="155"/>
      <c r="G273" s="155"/>
      <c r="H273" s="155"/>
      <c r="I273" s="155"/>
      <c r="J273" s="155"/>
      <c r="K273" s="155"/>
      <c r="L273" s="155"/>
      <c r="M273" s="155"/>
      <c r="N273" s="155"/>
      <c r="O273" s="155"/>
      <c r="P273" s="155"/>
      <c r="Q273" s="155"/>
      <c r="R273" s="155"/>
      <c r="S273" s="155"/>
      <c r="T273" s="155"/>
      <c r="U273" s="155"/>
      <c r="V273" s="155"/>
      <c r="W273" s="155"/>
      <c r="X273" s="155"/>
      <c r="Y273" s="150"/>
      <c r="Z273" s="150"/>
      <c r="AA273" s="150"/>
      <c r="AB273" s="150"/>
      <c r="AC273" s="150"/>
      <c r="AD273" s="150"/>
      <c r="AE273" s="150"/>
      <c r="AF273" s="150"/>
      <c r="AG273" s="150" t="s">
        <v>120</v>
      </c>
      <c r="AH273" s="150">
        <v>0</v>
      </c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outlineLevel="1" x14ac:dyDescent="0.2">
      <c r="A274" s="153"/>
      <c r="B274" s="154"/>
      <c r="C274" s="185" t="s">
        <v>301</v>
      </c>
      <c r="D274" s="160"/>
      <c r="E274" s="161">
        <v>3.15</v>
      </c>
      <c r="F274" s="155"/>
      <c r="G274" s="155"/>
      <c r="H274" s="155"/>
      <c r="I274" s="155"/>
      <c r="J274" s="155"/>
      <c r="K274" s="155"/>
      <c r="L274" s="155"/>
      <c r="M274" s="155"/>
      <c r="N274" s="155"/>
      <c r="O274" s="155"/>
      <c r="P274" s="155"/>
      <c r="Q274" s="155"/>
      <c r="R274" s="155"/>
      <c r="S274" s="155"/>
      <c r="T274" s="155"/>
      <c r="U274" s="155"/>
      <c r="V274" s="155"/>
      <c r="W274" s="155"/>
      <c r="X274" s="155"/>
      <c r="Y274" s="150"/>
      <c r="Z274" s="150"/>
      <c r="AA274" s="150"/>
      <c r="AB274" s="150"/>
      <c r="AC274" s="150"/>
      <c r="AD274" s="150"/>
      <c r="AE274" s="150"/>
      <c r="AF274" s="150"/>
      <c r="AG274" s="150" t="s">
        <v>120</v>
      </c>
      <c r="AH274" s="150">
        <v>0</v>
      </c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outlineLevel="1" x14ac:dyDescent="0.2">
      <c r="A275" s="153"/>
      <c r="B275" s="154"/>
      <c r="C275" s="185" t="s">
        <v>187</v>
      </c>
      <c r="D275" s="160"/>
      <c r="E275" s="161">
        <v>1.93</v>
      </c>
      <c r="F275" s="155"/>
      <c r="G275" s="155"/>
      <c r="H275" s="155"/>
      <c r="I275" s="155"/>
      <c r="J275" s="155"/>
      <c r="K275" s="155"/>
      <c r="L275" s="155"/>
      <c r="M275" s="155"/>
      <c r="N275" s="155"/>
      <c r="O275" s="155"/>
      <c r="P275" s="155"/>
      <c r="Q275" s="155"/>
      <c r="R275" s="155"/>
      <c r="S275" s="155"/>
      <c r="T275" s="155"/>
      <c r="U275" s="155"/>
      <c r="V275" s="155"/>
      <c r="W275" s="155"/>
      <c r="X275" s="155"/>
      <c r="Y275" s="150"/>
      <c r="Z275" s="150"/>
      <c r="AA275" s="150"/>
      <c r="AB275" s="150"/>
      <c r="AC275" s="150"/>
      <c r="AD275" s="150"/>
      <c r="AE275" s="150"/>
      <c r="AF275" s="150"/>
      <c r="AG275" s="150" t="s">
        <v>120</v>
      </c>
      <c r="AH275" s="150">
        <v>0</v>
      </c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outlineLevel="1" x14ac:dyDescent="0.2">
      <c r="A276" s="153"/>
      <c r="B276" s="154"/>
      <c r="C276" s="185" t="s">
        <v>188</v>
      </c>
      <c r="D276" s="160"/>
      <c r="E276" s="161">
        <v>2.76</v>
      </c>
      <c r="F276" s="155"/>
      <c r="G276" s="155"/>
      <c r="H276" s="155"/>
      <c r="I276" s="155"/>
      <c r="J276" s="155"/>
      <c r="K276" s="155"/>
      <c r="L276" s="155"/>
      <c r="M276" s="155"/>
      <c r="N276" s="155"/>
      <c r="O276" s="155"/>
      <c r="P276" s="155"/>
      <c r="Q276" s="155"/>
      <c r="R276" s="155"/>
      <c r="S276" s="155"/>
      <c r="T276" s="155"/>
      <c r="U276" s="155"/>
      <c r="V276" s="155"/>
      <c r="W276" s="155"/>
      <c r="X276" s="155"/>
      <c r="Y276" s="150"/>
      <c r="Z276" s="150"/>
      <c r="AA276" s="150"/>
      <c r="AB276" s="150"/>
      <c r="AC276" s="150"/>
      <c r="AD276" s="150"/>
      <c r="AE276" s="150"/>
      <c r="AF276" s="150"/>
      <c r="AG276" s="150" t="s">
        <v>120</v>
      </c>
      <c r="AH276" s="150">
        <v>0</v>
      </c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outlineLevel="1" x14ac:dyDescent="0.2">
      <c r="A277" s="153"/>
      <c r="B277" s="154"/>
      <c r="C277" s="185" t="s">
        <v>304</v>
      </c>
      <c r="D277" s="160"/>
      <c r="E277" s="161">
        <v>2.52</v>
      </c>
      <c r="F277" s="155"/>
      <c r="G277" s="155"/>
      <c r="H277" s="155"/>
      <c r="I277" s="155"/>
      <c r="J277" s="155"/>
      <c r="K277" s="155"/>
      <c r="L277" s="155"/>
      <c r="M277" s="155"/>
      <c r="N277" s="155"/>
      <c r="O277" s="155"/>
      <c r="P277" s="155"/>
      <c r="Q277" s="155"/>
      <c r="R277" s="155"/>
      <c r="S277" s="155"/>
      <c r="T277" s="155"/>
      <c r="U277" s="155"/>
      <c r="V277" s="155"/>
      <c r="W277" s="155"/>
      <c r="X277" s="155"/>
      <c r="Y277" s="150"/>
      <c r="Z277" s="150"/>
      <c r="AA277" s="150"/>
      <c r="AB277" s="150"/>
      <c r="AC277" s="150"/>
      <c r="AD277" s="150"/>
      <c r="AE277" s="150"/>
      <c r="AF277" s="150"/>
      <c r="AG277" s="150" t="s">
        <v>120</v>
      </c>
      <c r="AH277" s="150">
        <v>0</v>
      </c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outlineLevel="1" x14ac:dyDescent="0.2">
      <c r="A278" s="153"/>
      <c r="B278" s="154"/>
      <c r="C278" s="185" t="s">
        <v>189</v>
      </c>
      <c r="D278" s="160"/>
      <c r="E278" s="161">
        <v>2.08</v>
      </c>
      <c r="F278" s="155"/>
      <c r="G278" s="155"/>
      <c r="H278" s="155"/>
      <c r="I278" s="155"/>
      <c r="J278" s="155"/>
      <c r="K278" s="155"/>
      <c r="L278" s="155"/>
      <c r="M278" s="155"/>
      <c r="N278" s="155"/>
      <c r="O278" s="155"/>
      <c r="P278" s="155"/>
      <c r="Q278" s="155"/>
      <c r="R278" s="155"/>
      <c r="S278" s="155"/>
      <c r="T278" s="155"/>
      <c r="U278" s="155"/>
      <c r="V278" s="155"/>
      <c r="W278" s="155"/>
      <c r="X278" s="155"/>
      <c r="Y278" s="150"/>
      <c r="Z278" s="150"/>
      <c r="AA278" s="150"/>
      <c r="AB278" s="150"/>
      <c r="AC278" s="150"/>
      <c r="AD278" s="150"/>
      <c r="AE278" s="150"/>
      <c r="AF278" s="150"/>
      <c r="AG278" s="150" t="s">
        <v>120</v>
      </c>
      <c r="AH278" s="150">
        <v>0</v>
      </c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outlineLevel="1" x14ac:dyDescent="0.2">
      <c r="A279" s="153"/>
      <c r="B279" s="154"/>
      <c r="C279" s="185" t="s">
        <v>308</v>
      </c>
      <c r="D279" s="160"/>
      <c r="E279" s="161">
        <v>4.88</v>
      </c>
      <c r="F279" s="155"/>
      <c r="G279" s="155"/>
      <c r="H279" s="155"/>
      <c r="I279" s="155"/>
      <c r="J279" s="155"/>
      <c r="K279" s="155"/>
      <c r="L279" s="155"/>
      <c r="M279" s="155"/>
      <c r="N279" s="155"/>
      <c r="O279" s="155"/>
      <c r="P279" s="155"/>
      <c r="Q279" s="155"/>
      <c r="R279" s="155"/>
      <c r="S279" s="155"/>
      <c r="T279" s="155"/>
      <c r="U279" s="155"/>
      <c r="V279" s="155"/>
      <c r="W279" s="155"/>
      <c r="X279" s="155"/>
      <c r="Y279" s="150"/>
      <c r="Z279" s="150"/>
      <c r="AA279" s="150"/>
      <c r="AB279" s="150"/>
      <c r="AC279" s="150"/>
      <c r="AD279" s="150"/>
      <c r="AE279" s="150"/>
      <c r="AF279" s="150"/>
      <c r="AG279" s="150" t="s">
        <v>120</v>
      </c>
      <c r="AH279" s="150">
        <v>0</v>
      </c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 outlineLevel="1" x14ac:dyDescent="0.2">
      <c r="A280" s="153"/>
      <c r="B280" s="154"/>
      <c r="C280" s="185" t="s">
        <v>310</v>
      </c>
      <c r="D280" s="160"/>
      <c r="E280" s="161">
        <v>2.63</v>
      </c>
      <c r="F280" s="155"/>
      <c r="G280" s="155"/>
      <c r="H280" s="155"/>
      <c r="I280" s="155"/>
      <c r="J280" s="155"/>
      <c r="K280" s="155"/>
      <c r="L280" s="155"/>
      <c r="M280" s="155"/>
      <c r="N280" s="155"/>
      <c r="O280" s="155"/>
      <c r="P280" s="155"/>
      <c r="Q280" s="155"/>
      <c r="R280" s="155"/>
      <c r="S280" s="155"/>
      <c r="T280" s="155"/>
      <c r="U280" s="155"/>
      <c r="V280" s="155"/>
      <c r="W280" s="155"/>
      <c r="X280" s="155"/>
      <c r="Y280" s="150"/>
      <c r="Z280" s="150"/>
      <c r="AA280" s="150"/>
      <c r="AB280" s="150"/>
      <c r="AC280" s="150"/>
      <c r="AD280" s="150"/>
      <c r="AE280" s="150"/>
      <c r="AF280" s="150"/>
      <c r="AG280" s="150" t="s">
        <v>120</v>
      </c>
      <c r="AH280" s="150">
        <v>0</v>
      </c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</row>
    <row r="281" spans="1:60" ht="22.5" outlineLevel="1" x14ac:dyDescent="0.2">
      <c r="A281" s="168">
        <v>48</v>
      </c>
      <c r="B281" s="169" t="s">
        <v>336</v>
      </c>
      <c r="C281" s="181" t="s">
        <v>456</v>
      </c>
      <c r="D281" s="170" t="s">
        <v>148</v>
      </c>
      <c r="E281" s="171">
        <v>130.38999999999999</v>
      </c>
      <c r="F281" s="172">
        <v>0</v>
      </c>
      <c r="G281" s="172">
        <f>ROUND(E281*F281,2)</f>
        <v>0</v>
      </c>
      <c r="H281" s="172">
        <v>14.6</v>
      </c>
      <c r="I281" s="172">
        <f>ROUND(E281*H281,2)</f>
        <v>1903.69</v>
      </c>
      <c r="J281" s="172">
        <v>0</v>
      </c>
      <c r="K281" s="172">
        <f>ROUND(E281*J281,2)</f>
        <v>0</v>
      </c>
      <c r="L281" s="172">
        <v>21</v>
      </c>
      <c r="M281" s="172">
        <f>G281*(1+L281/100)</f>
        <v>0</v>
      </c>
      <c r="N281" s="172">
        <v>4.0000000000000002E-4</v>
      </c>
      <c r="O281" s="172">
        <f>ROUND(E281*N281,2)</f>
        <v>0.05</v>
      </c>
      <c r="P281" s="172">
        <v>0</v>
      </c>
      <c r="Q281" s="172">
        <f>ROUND(E281*P281,2)</f>
        <v>0</v>
      </c>
      <c r="R281" s="172"/>
      <c r="S281" s="172" t="s">
        <v>115</v>
      </c>
      <c r="T281" s="172" t="s">
        <v>115</v>
      </c>
      <c r="U281" s="172">
        <v>0</v>
      </c>
      <c r="V281" s="172">
        <f>ROUND(E281*U281,2)</f>
        <v>0</v>
      </c>
      <c r="W281" s="172"/>
      <c r="X281" s="173" t="s">
        <v>117</v>
      </c>
      <c r="Y281" s="150"/>
      <c r="Z281" s="150"/>
      <c r="AA281" s="150"/>
      <c r="AB281" s="150"/>
      <c r="AC281" s="150"/>
      <c r="AD281" s="150"/>
      <c r="AE281" s="150"/>
      <c r="AF281" s="150"/>
      <c r="AG281" s="150" t="s">
        <v>118</v>
      </c>
      <c r="AH281" s="150"/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outlineLevel="1" x14ac:dyDescent="0.2">
      <c r="A282" s="153"/>
      <c r="B282" s="154"/>
      <c r="C282" s="185" t="s">
        <v>282</v>
      </c>
      <c r="D282" s="160"/>
      <c r="E282" s="161">
        <v>130.38999999999999</v>
      </c>
      <c r="F282" s="155"/>
      <c r="G282" s="155"/>
      <c r="H282" s="155"/>
      <c r="I282" s="155"/>
      <c r="J282" s="155"/>
      <c r="K282" s="155"/>
      <c r="L282" s="155"/>
      <c r="M282" s="155"/>
      <c r="N282" s="155"/>
      <c r="O282" s="155"/>
      <c r="P282" s="155"/>
      <c r="Q282" s="155"/>
      <c r="R282" s="155"/>
      <c r="S282" s="155"/>
      <c r="T282" s="155"/>
      <c r="U282" s="155"/>
      <c r="V282" s="155"/>
      <c r="W282" s="155"/>
      <c r="X282" s="155"/>
      <c r="Y282" s="150"/>
      <c r="Z282" s="150"/>
      <c r="AA282" s="150"/>
      <c r="AB282" s="150"/>
      <c r="AC282" s="150"/>
      <c r="AD282" s="150"/>
      <c r="AE282" s="150"/>
      <c r="AF282" s="150"/>
      <c r="AG282" s="150" t="s">
        <v>120</v>
      </c>
      <c r="AH282" s="150">
        <v>5</v>
      </c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outlineLevel="1" x14ac:dyDescent="0.2">
      <c r="A283" s="168">
        <v>49</v>
      </c>
      <c r="B283" s="169" t="s">
        <v>337</v>
      </c>
      <c r="C283" s="181" t="s">
        <v>338</v>
      </c>
      <c r="D283" s="170" t="s">
        <v>148</v>
      </c>
      <c r="E283" s="171">
        <v>156.11724000000001</v>
      </c>
      <c r="F283" s="172">
        <v>0</v>
      </c>
      <c r="G283" s="172">
        <f>ROUND(E283*F283,2)</f>
        <v>0</v>
      </c>
      <c r="H283" s="172">
        <v>250</v>
      </c>
      <c r="I283" s="172">
        <f>ROUND(E283*H283,2)</f>
        <v>39029.31</v>
      </c>
      <c r="J283" s="172">
        <v>0</v>
      </c>
      <c r="K283" s="172">
        <f>ROUND(E283*J283,2)</f>
        <v>0</v>
      </c>
      <c r="L283" s="172">
        <v>21</v>
      </c>
      <c r="M283" s="172">
        <f>G283*(1+L283/100)</f>
        <v>0</v>
      </c>
      <c r="N283" s="172">
        <v>1.9199999999999998E-2</v>
      </c>
      <c r="O283" s="172">
        <f>ROUND(E283*N283,2)</f>
        <v>3</v>
      </c>
      <c r="P283" s="172">
        <v>0</v>
      </c>
      <c r="Q283" s="172">
        <f>ROUND(E283*P283,2)</f>
        <v>0</v>
      </c>
      <c r="R283" s="172" t="s">
        <v>339</v>
      </c>
      <c r="S283" s="172" t="s">
        <v>115</v>
      </c>
      <c r="T283" s="172" t="s">
        <v>116</v>
      </c>
      <c r="U283" s="172">
        <v>0</v>
      </c>
      <c r="V283" s="172">
        <f>ROUND(E283*U283,2)</f>
        <v>0</v>
      </c>
      <c r="W283" s="172"/>
      <c r="X283" s="173" t="s">
        <v>340</v>
      </c>
      <c r="Y283" s="150"/>
      <c r="Z283" s="150"/>
      <c r="AA283" s="150"/>
      <c r="AB283" s="150"/>
      <c r="AC283" s="150"/>
      <c r="AD283" s="150"/>
      <c r="AE283" s="150"/>
      <c r="AF283" s="150"/>
      <c r="AG283" s="150" t="s">
        <v>341</v>
      </c>
      <c r="AH283" s="150"/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</row>
    <row r="284" spans="1:60" outlineLevel="1" x14ac:dyDescent="0.2">
      <c r="A284" s="153"/>
      <c r="B284" s="154"/>
      <c r="C284" s="182" t="s">
        <v>119</v>
      </c>
      <c r="D284" s="156"/>
      <c r="E284" s="157"/>
      <c r="F284" s="155"/>
      <c r="G284" s="155"/>
      <c r="H284" s="155"/>
      <c r="I284" s="155"/>
      <c r="J284" s="155"/>
      <c r="K284" s="155"/>
      <c r="L284" s="155"/>
      <c r="M284" s="155"/>
      <c r="N284" s="155"/>
      <c r="O284" s="155"/>
      <c r="P284" s="155"/>
      <c r="Q284" s="155"/>
      <c r="R284" s="155"/>
      <c r="S284" s="155"/>
      <c r="T284" s="155"/>
      <c r="U284" s="155"/>
      <c r="V284" s="155"/>
      <c r="W284" s="155"/>
      <c r="X284" s="155"/>
      <c r="Y284" s="150"/>
      <c r="Z284" s="150"/>
      <c r="AA284" s="150"/>
      <c r="AB284" s="150"/>
      <c r="AC284" s="150"/>
      <c r="AD284" s="150"/>
      <c r="AE284" s="150"/>
      <c r="AF284" s="150"/>
      <c r="AG284" s="150" t="s">
        <v>120</v>
      </c>
      <c r="AH284" s="150"/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outlineLevel="1" x14ac:dyDescent="0.2">
      <c r="A285" s="153"/>
      <c r="B285" s="154"/>
      <c r="C285" s="183" t="s">
        <v>161</v>
      </c>
      <c r="D285" s="156"/>
      <c r="E285" s="157">
        <v>2.9</v>
      </c>
      <c r="F285" s="155"/>
      <c r="G285" s="155"/>
      <c r="H285" s="155"/>
      <c r="I285" s="155"/>
      <c r="J285" s="155"/>
      <c r="K285" s="155"/>
      <c r="L285" s="155"/>
      <c r="M285" s="155"/>
      <c r="N285" s="155"/>
      <c r="O285" s="155"/>
      <c r="P285" s="155"/>
      <c r="Q285" s="155"/>
      <c r="R285" s="155"/>
      <c r="S285" s="155"/>
      <c r="T285" s="155"/>
      <c r="U285" s="155"/>
      <c r="V285" s="155"/>
      <c r="W285" s="155"/>
      <c r="X285" s="155"/>
      <c r="Y285" s="150"/>
      <c r="Z285" s="150"/>
      <c r="AA285" s="150"/>
      <c r="AB285" s="150"/>
      <c r="AC285" s="150"/>
      <c r="AD285" s="150"/>
      <c r="AE285" s="150"/>
      <c r="AF285" s="150"/>
      <c r="AG285" s="150" t="s">
        <v>120</v>
      </c>
      <c r="AH285" s="150">
        <v>2</v>
      </c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outlineLevel="1" x14ac:dyDescent="0.2">
      <c r="A286" s="153"/>
      <c r="B286" s="154"/>
      <c r="C286" s="183" t="s">
        <v>162</v>
      </c>
      <c r="D286" s="156"/>
      <c r="E286" s="157">
        <v>2.9</v>
      </c>
      <c r="F286" s="155"/>
      <c r="G286" s="155"/>
      <c r="H286" s="155"/>
      <c r="I286" s="155"/>
      <c r="J286" s="155"/>
      <c r="K286" s="155"/>
      <c r="L286" s="155"/>
      <c r="M286" s="155"/>
      <c r="N286" s="155"/>
      <c r="O286" s="155"/>
      <c r="P286" s="155"/>
      <c r="Q286" s="155"/>
      <c r="R286" s="155"/>
      <c r="S286" s="155"/>
      <c r="T286" s="155"/>
      <c r="U286" s="155"/>
      <c r="V286" s="155"/>
      <c r="W286" s="155"/>
      <c r="X286" s="155"/>
      <c r="Y286" s="150"/>
      <c r="Z286" s="150"/>
      <c r="AA286" s="150"/>
      <c r="AB286" s="150"/>
      <c r="AC286" s="150"/>
      <c r="AD286" s="150"/>
      <c r="AE286" s="150"/>
      <c r="AF286" s="150"/>
      <c r="AG286" s="150" t="s">
        <v>120</v>
      </c>
      <c r="AH286" s="150">
        <v>2</v>
      </c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outlineLevel="1" x14ac:dyDescent="0.2">
      <c r="A287" s="153"/>
      <c r="B287" s="154"/>
      <c r="C287" s="183" t="s">
        <v>342</v>
      </c>
      <c r="D287" s="156"/>
      <c r="E287" s="157">
        <v>3.15</v>
      </c>
      <c r="F287" s="155"/>
      <c r="G287" s="155"/>
      <c r="H287" s="155"/>
      <c r="I287" s="155"/>
      <c r="J287" s="155"/>
      <c r="K287" s="155"/>
      <c r="L287" s="155"/>
      <c r="M287" s="155"/>
      <c r="N287" s="155"/>
      <c r="O287" s="155"/>
      <c r="P287" s="155"/>
      <c r="Q287" s="155"/>
      <c r="R287" s="155"/>
      <c r="S287" s="155"/>
      <c r="T287" s="155"/>
      <c r="U287" s="155"/>
      <c r="V287" s="155"/>
      <c r="W287" s="155"/>
      <c r="X287" s="155"/>
      <c r="Y287" s="150"/>
      <c r="Z287" s="150"/>
      <c r="AA287" s="150"/>
      <c r="AB287" s="150"/>
      <c r="AC287" s="150"/>
      <c r="AD287" s="150"/>
      <c r="AE287" s="150"/>
      <c r="AF287" s="150"/>
      <c r="AG287" s="150" t="s">
        <v>120</v>
      </c>
      <c r="AH287" s="150">
        <v>2</v>
      </c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outlineLevel="1" x14ac:dyDescent="0.2">
      <c r="A288" s="153"/>
      <c r="B288" s="154"/>
      <c r="C288" s="183" t="s">
        <v>163</v>
      </c>
      <c r="D288" s="156"/>
      <c r="E288" s="157">
        <v>1.93</v>
      </c>
      <c r="F288" s="155"/>
      <c r="G288" s="155"/>
      <c r="H288" s="155"/>
      <c r="I288" s="155"/>
      <c r="J288" s="155"/>
      <c r="K288" s="155"/>
      <c r="L288" s="155"/>
      <c r="M288" s="155"/>
      <c r="N288" s="155"/>
      <c r="O288" s="155"/>
      <c r="P288" s="155"/>
      <c r="Q288" s="155"/>
      <c r="R288" s="155"/>
      <c r="S288" s="155"/>
      <c r="T288" s="155"/>
      <c r="U288" s="155"/>
      <c r="V288" s="155"/>
      <c r="W288" s="155"/>
      <c r="X288" s="155"/>
      <c r="Y288" s="150"/>
      <c r="Z288" s="150"/>
      <c r="AA288" s="150"/>
      <c r="AB288" s="150"/>
      <c r="AC288" s="150"/>
      <c r="AD288" s="150"/>
      <c r="AE288" s="150"/>
      <c r="AF288" s="150"/>
      <c r="AG288" s="150" t="s">
        <v>120</v>
      </c>
      <c r="AH288" s="150">
        <v>2</v>
      </c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outlineLevel="1" x14ac:dyDescent="0.2">
      <c r="A289" s="153"/>
      <c r="B289" s="154"/>
      <c r="C289" s="183" t="s">
        <v>164</v>
      </c>
      <c r="D289" s="156"/>
      <c r="E289" s="157">
        <v>2.76</v>
      </c>
      <c r="F289" s="155"/>
      <c r="G289" s="155"/>
      <c r="H289" s="155"/>
      <c r="I289" s="155"/>
      <c r="J289" s="155"/>
      <c r="K289" s="155"/>
      <c r="L289" s="155"/>
      <c r="M289" s="155"/>
      <c r="N289" s="155"/>
      <c r="O289" s="155"/>
      <c r="P289" s="155"/>
      <c r="Q289" s="155"/>
      <c r="R289" s="155"/>
      <c r="S289" s="155"/>
      <c r="T289" s="155"/>
      <c r="U289" s="155"/>
      <c r="V289" s="155"/>
      <c r="W289" s="155"/>
      <c r="X289" s="155"/>
      <c r="Y289" s="150"/>
      <c r="Z289" s="150"/>
      <c r="AA289" s="150"/>
      <c r="AB289" s="150"/>
      <c r="AC289" s="150"/>
      <c r="AD289" s="150"/>
      <c r="AE289" s="150"/>
      <c r="AF289" s="150"/>
      <c r="AG289" s="150" t="s">
        <v>120</v>
      </c>
      <c r="AH289" s="150">
        <v>2</v>
      </c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outlineLevel="1" x14ac:dyDescent="0.2">
      <c r="A290" s="153"/>
      <c r="B290" s="154"/>
      <c r="C290" s="183" t="s">
        <v>343</v>
      </c>
      <c r="D290" s="156"/>
      <c r="E290" s="157">
        <v>8.16</v>
      </c>
      <c r="F290" s="155"/>
      <c r="G290" s="155"/>
      <c r="H290" s="155"/>
      <c r="I290" s="155"/>
      <c r="J290" s="155"/>
      <c r="K290" s="155"/>
      <c r="L290" s="155"/>
      <c r="M290" s="155"/>
      <c r="N290" s="155"/>
      <c r="O290" s="155"/>
      <c r="P290" s="155"/>
      <c r="Q290" s="155"/>
      <c r="R290" s="155"/>
      <c r="S290" s="155"/>
      <c r="T290" s="155"/>
      <c r="U290" s="155"/>
      <c r="V290" s="155"/>
      <c r="W290" s="155"/>
      <c r="X290" s="155"/>
      <c r="Y290" s="150"/>
      <c r="Z290" s="150"/>
      <c r="AA290" s="150"/>
      <c r="AB290" s="150"/>
      <c r="AC290" s="150"/>
      <c r="AD290" s="150"/>
      <c r="AE290" s="150"/>
      <c r="AF290" s="150"/>
      <c r="AG290" s="150" t="s">
        <v>120</v>
      </c>
      <c r="AH290" s="150">
        <v>2</v>
      </c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</row>
    <row r="291" spans="1:60" outlineLevel="1" x14ac:dyDescent="0.2">
      <c r="A291" s="153"/>
      <c r="B291" s="154"/>
      <c r="C291" s="183" t="s">
        <v>344</v>
      </c>
      <c r="D291" s="156"/>
      <c r="E291" s="157">
        <v>5.79</v>
      </c>
      <c r="F291" s="155"/>
      <c r="G291" s="155"/>
      <c r="H291" s="155"/>
      <c r="I291" s="155"/>
      <c r="J291" s="155"/>
      <c r="K291" s="155"/>
      <c r="L291" s="155"/>
      <c r="M291" s="155"/>
      <c r="N291" s="155"/>
      <c r="O291" s="155"/>
      <c r="P291" s="155"/>
      <c r="Q291" s="155"/>
      <c r="R291" s="155"/>
      <c r="S291" s="155"/>
      <c r="T291" s="155"/>
      <c r="U291" s="155"/>
      <c r="V291" s="155"/>
      <c r="W291" s="155"/>
      <c r="X291" s="155"/>
      <c r="Y291" s="150"/>
      <c r="Z291" s="150"/>
      <c r="AA291" s="150"/>
      <c r="AB291" s="150"/>
      <c r="AC291" s="150"/>
      <c r="AD291" s="150"/>
      <c r="AE291" s="150"/>
      <c r="AF291" s="150"/>
      <c r="AG291" s="150" t="s">
        <v>120</v>
      </c>
      <c r="AH291" s="150">
        <v>2</v>
      </c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outlineLevel="1" x14ac:dyDescent="0.2">
      <c r="A292" s="153"/>
      <c r="B292" s="154"/>
      <c r="C292" s="183" t="s">
        <v>345</v>
      </c>
      <c r="D292" s="156"/>
      <c r="E292" s="157">
        <v>2.52</v>
      </c>
      <c r="F292" s="155"/>
      <c r="G292" s="155"/>
      <c r="H292" s="155"/>
      <c r="I292" s="155"/>
      <c r="J292" s="155"/>
      <c r="K292" s="155"/>
      <c r="L292" s="155"/>
      <c r="M292" s="155"/>
      <c r="N292" s="155"/>
      <c r="O292" s="155"/>
      <c r="P292" s="155"/>
      <c r="Q292" s="155"/>
      <c r="R292" s="155"/>
      <c r="S292" s="155"/>
      <c r="T292" s="155"/>
      <c r="U292" s="155"/>
      <c r="V292" s="155"/>
      <c r="W292" s="155"/>
      <c r="X292" s="155"/>
      <c r="Y292" s="150"/>
      <c r="Z292" s="150"/>
      <c r="AA292" s="150"/>
      <c r="AB292" s="150"/>
      <c r="AC292" s="150"/>
      <c r="AD292" s="150"/>
      <c r="AE292" s="150"/>
      <c r="AF292" s="150"/>
      <c r="AG292" s="150" t="s">
        <v>120</v>
      </c>
      <c r="AH292" s="150">
        <v>2</v>
      </c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 outlineLevel="1" x14ac:dyDescent="0.2">
      <c r="A293" s="153"/>
      <c r="B293" s="154"/>
      <c r="C293" s="183" t="s">
        <v>346</v>
      </c>
      <c r="D293" s="156"/>
      <c r="E293" s="157">
        <v>26.23</v>
      </c>
      <c r="F293" s="155"/>
      <c r="G293" s="155"/>
      <c r="H293" s="155"/>
      <c r="I293" s="155"/>
      <c r="J293" s="155"/>
      <c r="K293" s="155"/>
      <c r="L293" s="155"/>
      <c r="M293" s="155"/>
      <c r="N293" s="155"/>
      <c r="O293" s="155"/>
      <c r="P293" s="155"/>
      <c r="Q293" s="155"/>
      <c r="R293" s="155"/>
      <c r="S293" s="155"/>
      <c r="T293" s="155"/>
      <c r="U293" s="155"/>
      <c r="V293" s="155"/>
      <c r="W293" s="155"/>
      <c r="X293" s="155"/>
      <c r="Y293" s="150"/>
      <c r="Z293" s="150"/>
      <c r="AA293" s="150"/>
      <c r="AB293" s="150"/>
      <c r="AC293" s="150"/>
      <c r="AD293" s="150"/>
      <c r="AE293" s="150"/>
      <c r="AF293" s="150"/>
      <c r="AG293" s="150" t="s">
        <v>120</v>
      </c>
      <c r="AH293" s="150">
        <v>2</v>
      </c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</row>
    <row r="294" spans="1:60" outlineLevel="1" x14ac:dyDescent="0.2">
      <c r="A294" s="153"/>
      <c r="B294" s="154"/>
      <c r="C294" s="183" t="s">
        <v>165</v>
      </c>
      <c r="D294" s="156"/>
      <c r="E294" s="157">
        <v>2.08</v>
      </c>
      <c r="F294" s="155"/>
      <c r="G294" s="155"/>
      <c r="H294" s="155"/>
      <c r="I294" s="155"/>
      <c r="J294" s="155"/>
      <c r="K294" s="155"/>
      <c r="L294" s="155"/>
      <c r="M294" s="155"/>
      <c r="N294" s="155"/>
      <c r="O294" s="155"/>
      <c r="P294" s="155"/>
      <c r="Q294" s="155"/>
      <c r="R294" s="155"/>
      <c r="S294" s="155"/>
      <c r="T294" s="155"/>
      <c r="U294" s="155"/>
      <c r="V294" s="155"/>
      <c r="W294" s="155"/>
      <c r="X294" s="155"/>
      <c r="Y294" s="150"/>
      <c r="Z294" s="150"/>
      <c r="AA294" s="150"/>
      <c r="AB294" s="150"/>
      <c r="AC294" s="150"/>
      <c r="AD294" s="150"/>
      <c r="AE294" s="150"/>
      <c r="AF294" s="150"/>
      <c r="AG294" s="150" t="s">
        <v>120</v>
      </c>
      <c r="AH294" s="150">
        <v>2</v>
      </c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</row>
    <row r="295" spans="1:60" outlineLevel="1" x14ac:dyDescent="0.2">
      <c r="A295" s="153"/>
      <c r="B295" s="154"/>
      <c r="C295" s="183" t="s">
        <v>347</v>
      </c>
      <c r="D295" s="156"/>
      <c r="E295" s="157">
        <v>20.9</v>
      </c>
      <c r="F295" s="155"/>
      <c r="G295" s="155"/>
      <c r="H295" s="155"/>
      <c r="I295" s="155"/>
      <c r="J295" s="155"/>
      <c r="K295" s="155"/>
      <c r="L295" s="155"/>
      <c r="M295" s="155"/>
      <c r="N295" s="155"/>
      <c r="O295" s="155"/>
      <c r="P295" s="155"/>
      <c r="Q295" s="155"/>
      <c r="R295" s="155"/>
      <c r="S295" s="155"/>
      <c r="T295" s="155"/>
      <c r="U295" s="155"/>
      <c r="V295" s="155"/>
      <c r="W295" s="155"/>
      <c r="X295" s="155"/>
      <c r="Y295" s="150"/>
      <c r="Z295" s="150"/>
      <c r="AA295" s="150"/>
      <c r="AB295" s="150"/>
      <c r="AC295" s="150"/>
      <c r="AD295" s="150"/>
      <c r="AE295" s="150"/>
      <c r="AF295" s="150"/>
      <c r="AG295" s="150" t="s">
        <v>120</v>
      </c>
      <c r="AH295" s="150">
        <v>2</v>
      </c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</row>
    <row r="296" spans="1:60" outlineLevel="1" x14ac:dyDescent="0.2">
      <c r="A296" s="153"/>
      <c r="B296" s="154"/>
      <c r="C296" s="183" t="s">
        <v>166</v>
      </c>
      <c r="D296" s="156"/>
      <c r="E296" s="157">
        <v>5.62</v>
      </c>
      <c r="F296" s="155"/>
      <c r="G296" s="155"/>
      <c r="H296" s="155"/>
      <c r="I296" s="155"/>
      <c r="J296" s="155"/>
      <c r="K296" s="155"/>
      <c r="L296" s="155"/>
      <c r="M296" s="155"/>
      <c r="N296" s="155"/>
      <c r="O296" s="155"/>
      <c r="P296" s="155"/>
      <c r="Q296" s="155"/>
      <c r="R296" s="155"/>
      <c r="S296" s="155"/>
      <c r="T296" s="155"/>
      <c r="U296" s="155"/>
      <c r="V296" s="155"/>
      <c r="W296" s="155"/>
      <c r="X296" s="155"/>
      <c r="Y296" s="150"/>
      <c r="Z296" s="150"/>
      <c r="AA296" s="150"/>
      <c r="AB296" s="150"/>
      <c r="AC296" s="150"/>
      <c r="AD296" s="150"/>
      <c r="AE296" s="150"/>
      <c r="AF296" s="150"/>
      <c r="AG296" s="150" t="s">
        <v>120</v>
      </c>
      <c r="AH296" s="150">
        <v>2</v>
      </c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</row>
    <row r="297" spans="1:60" outlineLevel="1" x14ac:dyDescent="0.2">
      <c r="A297" s="153"/>
      <c r="B297" s="154"/>
      <c r="C297" s="183" t="s">
        <v>348</v>
      </c>
      <c r="D297" s="156"/>
      <c r="E297" s="157">
        <v>6.72</v>
      </c>
      <c r="F297" s="155"/>
      <c r="G297" s="155"/>
      <c r="H297" s="155"/>
      <c r="I297" s="155"/>
      <c r="J297" s="155"/>
      <c r="K297" s="155"/>
      <c r="L297" s="155"/>
      <c r="M297" s="155"/>
      <c r="N297" s="155"/>
      <c r="O297" s="155"/>
      <c r="P297" s="155"/>
      <c r="Q297" s="155"/>
      <c r="R297" s="155"/>
      <c r="S297" s="155"/>
      <c r="T297" s="155"/>
      <c r="U297" s="155"/>
      <c r="V297" s="155"/>
      <c r="W297" s="155"/>
      <c r="X297" s="155"/>
      <c r="Y297" s="150"/>
      <c r="Z297" s="150"/>
      <c r="AA297" s="150"/>
      <c r="AB297" s="150"/>
      <c r="AC297" s="150"/>
      <c r="AD297" s="150"/>
      <c r="AE297" s="150"/>
      <c r="AF297" s="150"/>
      <c r="AG297" s="150" t="s">
        <v>120</v>
      </c>
      <c r="AH297" s="150">
        <v>2</v>
      </c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</row>
    <row r="298" spans="1:60" outlineLevel="1" x14ac:dyDescent="0.2">
      <c r="A298" s="153"/>
      <c r="B298" s="154"/>
      <c r="C298" s="183" t="s">
        <v>349</v>
      </c>
      <c r="D298" s="156"/>
      <c r="E298" s="157">
        <v>4.88</v>
      </c>
      <c r="F298" s="155"/>
      <c r="G298" s="155"/>
      <c r="H298" s="155"/>
      <c r="I298" s="155"/>
      <c r="J298" s="155"/>
      <c r="K298" s="155"/>
      <c r="L298" s="155"/>
      <c r="M298" s="155"/>
      <c r="N298" s="155"/>
      <c r="O298" s="155"/>
      <c r="P298" s="155"/>
      <c r="Q298" s="155"/>
      <c r="R298" s="155"/>
      <c r="S298" s="155"/>
      <c r="T298" s="155"/>
      <c r="U298" s="155"/>
      <c r="V298" s="155"/>
      <c r="W298" s="155"/>
      <c r="X298" s="155"/>
      <c r="Y298" s="150"/>
      <c r="Z298" s="150"/>
      <c r="AA298" s="150"/>
      <c r="AB298" s="150"/>
      <c r="AC298" s="150"/>
      <c r="AD298" s="150"/>
      <c r="AE298" s="150"/>
      <c r="AF298" s="150"/>
      <c r="AG298" s="150" t="s">
        <v>120</v>
      </c>
      <c r="AH298" s="150">
        <v>2</v>
      </c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outlineLevel="1" x14ac:dyDescent="0.2">
      <c r="A299" s="153"/>
      <c r="B299" s="154"/>
      <c r="C299" s="183" t="s">
        <v>350</v>
      </c>
      <c r="D299" s="156"/>
      <c r="E299" s="157">
        <v>9.16</v>
      </c>
      <c r="F299" s="155"/>
      <c r="G299" s="155"/>
      <c r="H299" s="155"/>
      <c r="I299" s="155"/>
      <c r="J299" s="155"/>
      <c r="K299" s="155"/>
      <c r="L299" s="155"/>
      <c r="M299" s="155"/>
      <c r="N299" s="155"/>
      <c r="O299" s="155"/>
      <c r="P299" s="155"/>
      <c r="Q299" s="155"/>
      <c r="R299" s="155"/>
      <c r="S299" s="155"/>
      <c r="T299" s="155"/>
      <c r="U299" s="155"/>
      <c r="V299" s="155"/>
      <c r="W299" s="155"/>
      <c r="X299" s="155"/>
      <c r="Y299" s="150"/>
      <c r="Z299" s="150"/>
      <c r="AA299" s="150"/>
      <c r="AB299" s="150"/>
      <c r="AC299" s="150"/>
      <c r="AD299" s="150"/>
      <c r="AE299" s="150"/>
      <c r="AF299" s="150"/>
      <c r="AG299" s="150" t="s">
        <v>120</v>
      </c>
      <c r="AH299" s="150">
        <v>2</v>
      </c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outlineLevel="1" x14ac:dyDescent="0.2">
      <c r="A300" s="153"/>
      <c r="B300" s="154"/>
      <c r="C300" s="183" t="s">
        <v>351</v>
      </c>
      <c r="D300" s="156"/>
      <c r="E300" s="157">
        <v>2.63</v>
      </c>
      <c r="F300" s="155"/>
      <c r="G300" s="155"/>
      <c r="H300" s="155"/>
      <c r="I300" s="155"/>
      <c r="J300" s="155"/>
      <c r="K300" s="155"/>
      <c r="L300" s="155"/>
      <c r="M300" s="155"/>
      <c r="N300" s="155"/>
      <c r="O300" s="155"/>
      <c r="P300" s="155"/>
      <c r="Q300" s="155"/>
      <c r="R300" s="155"/>
      <c r="S300" s="155"/>
      <c r="T300" s="155"/>
      <c r="U300" s="155"/>
      <c r="V300" s="155"/>
      <c r="W300" s="155"/>
      <c r="X300" s="155"/>
      <c r="Y300" s="150"/>
      <c r="Z300" s="150"/>
      <c r="AA300" s="150"/>
      <c r="AB300" s="150"/>
      <c r="AC300" s="150"/>
      <c r="AD300" s="150"/>
      <c r="AE300" s="150"/>
      <c r="AF300" s="150"/>
      <c r="AG300" s="150" t="s">
        <v>120</v>
      </c>
      <c r="AH300" s="150">
        <v>2</v>
      </c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 outlineLevel="1" x14ac:dyDescent="0.2">
      <c r="A301" s="153"/>
      <c r="B301" s="154"/>
      <c r="C301" s="183" t="s">
        <v>167</v>
      </c>
      <c r="D301" s="156"/>
      <c r="E301" s="157">
        <v>11.36</v>
      </c>
      <c r="F301" s="155"/>
      <c r="G301" s="155"/>
      <c r="H301" s="155"/>
      <c r="I301" s="155"/>
      <c r="J301" s="155"/>
      <c r="K301" s="155"/>
      <c r="L301" s="155"/>
      <c r="M301" s="155"/>
      <c r="N301" s="155"/>
      <c r="O301" s="155"/>
      <c r="P301" s="155"/>
      <c r="Q301" s="155"/>
      <c r="R301" s="155"/>
      <c r="S301" s="155"/>
      <c r="T301" s="155"/>
      <c r="U301" s="155"/>
      <c r="V301" s="155"/>
      <c r="W301" s="155"/>
      <c r="X301" s="155"/>
      <c r="Y301" s="150"/>
      <c r="Z301" s="150"/>
      <c r="AA301" s="150"/>
      <c r="AB301" s="150"/>
      <c r="AC301" s="150"/>
      <c r="AD301" s="150"/>
      <c r="AE301" s="150"/>
      <c r="AF301" s="150"/>
      <c r="AG301" s="150" t="s">
        <v>120</v>
      </c>
      <c r="AH301" s="150">
        <v>2</v>
      </c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outlineLevel="1" x14ac:dyDescent="0.2">
      <c r="A302" s="153"/>
      <c r="B302" s="154"/>
      <c r="C302" s="183" t="s">
        <v>168</v>
      </c>
      <c r="D302" s="156"/>
      <c r="E302" s="157">
        <v>10.7</v>
      </c>
      <c r="F302" s="155"/>
      <c r="G302" s="155"/>
      <c r="H302" s="155"/>
      <c r="I302" s="155"/>
      <c r="J302" s="155"/>
      <c r="K302" s="155"/>
      <c r="L302" s="155"/>
      <c r="M302" s="155"/>
      <c r="N302" s="155"/>
      <c r="O302" s="155"/>
      <c r="P302" s="155"/>
      <c r="Q302" s="155"/>
      <c r="R302" s="155"/>
      <c r="S302" s="155"/>
      <c r="T302" s="155"/>
      <c r="U302" s="155"/>
      <c r="V302" s="155"/>
      <c r="W302" s="155"/>
      <c r="X302" s="155"/>
      <c r="Y302" s="150"/>
      <c r="Z302" s="150"/>
      <c r="AA302" s="150"/>
      <c r="AB302" s="150"/>
      <c r="AC302" s="150"/>
      <c r="AD302" s="150"/>
      <c r="AE302" s="150"/>
      <c r="AF302" s="150"/>
      <c r="AG302" s="150" t="s">
        <v>120</v>
      </c>
      <c r="AH302" s="150">
        <v>2</v>
      </c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outlineLevel="1" x14ac:dyDescent="0.2">
      <c r="A303" s="153"/>
      <c r="B303" s="154"/>
      <c r="C303" s="184" t="s">
        <v>134</v>
      </c>
      <c r="D303" s="158"/>
      <c r="E303" s="159">
        <v>130.38999999999999</v>
      </c>
      <c r="F303" s="155"/>
      <c r="G303" s="155"/>
      <c r="H303" s="155"/>
      <c r="I303" s="155"/>
      <c r="J303" s="155"/>
      <c r="K303" s="155"/>
      <c r="L303" s="155"/>
      <c r="M303" s="155"/>
      <c r="N303" s="155"/>
      <c r="O303" s="155"/>
      <c r="P303" s="155"/>
      <c r="Q303" s="155"/>
      <c r="R303" s="155"/>
      <c r="S303" s="155"/>
      <c r="T303" s="155"/>
      <c r="U303" s="155"/>
      <c r="V303" s="155"/>
      <c r="W303" s="155"/>
      <c r="X303" s="155"/>
      <c r="Y303" s="150"/>
      <c r="Z303" s="150"/>
      <c r="AA303" s="150"/>
      <c r="AB303" s="150"/>
      <c r="AC303" s="150"/>
      <c r="AD303" s="150"/>
      <c r="AE303" s="150"/>
      <c r="AF303" s="150"/>
      <c r="AG303" s="150" t="s">
        <v>120</v>
      </c>
      <c r="AH303" s="150">
        <v>3</v>
      </c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outlineLevel="1" x14ac:dyDescent="0.2">
      <c r="A304" s="153"/>
      <c r="B304" s="154"/>
      <c r="C304" s="182" t="s">
        <v>135</v>
      </c>
      <c r="D304" s="156"/>
      <c r="E304" s="157"/>
      <c r="F304" s="155"/>
      <c r="G304" s="155"/>
      <c r="H304" s="155"/>
      <c r="I304" s="155"/>
      <c r="J304" s="155"/>
      <c r="K304" s="155"/>
      <c r="L304" s="155"/>
      <c r="M304" s="155"/>
      <c r="N304" s="155"/>
      <c r="O304" s="155"/>
      <c r="P304" s="155"/>
      <c r="Q304" s="155"/>
      <c r="R304" s="155"/>
      <c r="S304" s="155"/>
      <c r="T304" s="155"/>
      <c r="U304" s="155"/>
      <c r="V304" s="155"/>
      <c r="W304" s="155"/>
      <c r="X304" s="155"/>
      <c r="Y304" s="150"/>
      <c r="Z304" s="150"/>
      <c r="AA304" s="150"/>
      <c r="AB304" s="150"/>
      <c r="AC304" s="150"/>
      <c r="AD304" s="150"/>
      <c r="AE304" s="150"/>
      <c r="AF304" s="150"/>
      <c r="AG304" s="150" t="s">
        <v>120</v>
      </c>
      <c r="AH304" s="150"/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outlineLevel="1" x14ac:dyDescent="0.2">
      <c r="A305" s="153"/>
      <c r="B305" s="154"/>
      <c r="C305" s="185" t="s">
        <v>352</v>
      </c>
      <c r="D305" s="160"/>
      <c r="E305" s="161">
        <v>140.8212</v>
      </c>
      <c r="F305" s="155"/>
      <c r="G305" s="155"/>
      <c r="H305" s="155"/>
      <c r="I305" s="155"/>
      <c r="J305" s="155"/>
      <c r="K305" s="155"/>
      <c r="L305" s="155"/>
      <c r="M305" s="155"/>
      <c r="N305" s="155"/>
      <c r="O305" s="155"/>
      <c r="P305" s="155"/>
      <c r="Q305" s="155"/>
      <c r="R305" s="155"/>
      <c r="S305" s="155"/>
      <c r="T305" s="155"/>
      <c r="U305" s="155"/>
      <c r="V305" s="155"/>
      <c r="W305" s="155"/>
      <c r="X305" s="155"/>
      <c r="Y305" s="150"/>
      <c r="Z305" s="150"/>
      <c r="AA305" s="150"/>
      <c r="AB305" s="150"/>
      <c r="AC305" s="150"/>
      <c r="AD305" s="150"/>
      <c r="AE305" s="150"/>
      <c r="AF305" s="150"/>
      <c r="AG305" s="150" t="s">
        <v>120</v>
      </c>
      <c r="AH305" s="150">
        <v>0</v>
      </c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</row>
    <row r="306" spans="1:60" outlineLevel="1" x14ac:dyDescent="0.2">
      <c r="A306" s="153"/>
      <c r="B306" s="154"/>
      <c r="C306" s="182" t="s">
        <v>119</v>
      </c>
      <c r="D306" s="156"/>
      <c r="E306" s="157"/>
      <c r="F306" s="155"/>
      <c r="G306" s="155"/>
      <c r="H306" s="155"/>
      <c r="I306" s="155"/>
      <c r="J306" s="155"/>
      <c r="K306" s="155"/>
      <c r="L306" s="155"/>
      <c r="M306" s="155"/>
      <c r="N306" s="155"/>
      <c r="O306" s="155"/>
      <c r="P306" s="155"/>
      <c r="Q306" s="155"/>
      <c r="R306" s="155"/>
      <c r="S306" s="155"/>
      <c r="T306" s="155"/>
      <c r="U306" s="155"/>
      <c r="V306" s="155"/>
      <c r="W306" s="155"/>
      <c r="X306" s="155"/>
      <c r="Y306" s="150"/>
      <c r="Z306" s="150"/>
      <c r="AA306" s="150"/>
      <c r="AB306" s="150"/>
      <c r="AC306" s="150"/>
      <c r="AD306" s="150"/>
      <c r="AE306" s="150"/>
      <c r="AF306" s="150"/>
      <c r="AG306" s="150" t="s">
        <v>120</v>
      </c>
      <c r="AH306" s="150"/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</row>
    <row r="307" spans="1:60" outlineLevel="1" x14ac:dyDescent="0.2">
      <c r="A307" s="153"/>
      <c r="B307" s="154"/>
      <c r="C307" s="183" t="s">
        <v>121</v>
      </c>
      <c r="D307" s="156"/>
      <c r="E307" s="157">
        <v>7.2</v>
      </c>
      <c r="F307" s="155"/>
      <c r="G307" s="155"/>
      <c r="H307" s="155"/>
      <c r="I307" s="155"/>
      <c r="J307" s="155"/>
      <c r="K307" s="155"/>
      <c r="L307" s="155"/>
      <c r="M307" s="155"/>
      <c r="N307" s="155"/>
      <c r="O307" s="155"/>
      <c r="P307" s="155"/>
      <c r="Q307" s="155"/>
      <c r="R307" s="155"/>
      <c r="S307" s="155"/>
      <c r="T307" s="155"/>
      <c r="U307" s="155"/>
      <c r="V307" s="155"/>
      <c r="W307" s="155"/>
      <c r="X307" s="155"/>
      <c r="Y307" s="150"/>
      <c r="Z307" s="150"/>
      <c r="AA307" s="150"/>
      <c r="AB307" s="150"/>
      <c r="AC307" s="150"/>
      <c r="AD307" s="150"/>
      <c r="AE307" s="150"/>
      <c r="AF307" s="150"/>
      <c r="AG307" s="150" t="s">
        <v>120</v>
      </c>
      <c r="AH307" s="150">
        <v>2</v>
      </c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outlineLevel="1" x14ac:dyDescent="0.2">
      <c r="A308" s="153"/>
      <c r="B308" s="154"/>
      <c r="C308" s="183" t="s">
        <v>122</v>
      </c>
      <c r="D308" s="156"/>
      <c r="E308" s="157">
        <v>11.8</v>
      </c>
      <c r="F308" s="155"/>
      <c r="G308" s="155"/>
      <c r="H308" s="155"/>
      <c r="I308" s="155"/>
      <c r="J308" s="155"/>
      <c r="K308" s="155"/>
      <c r="L308" s="155"/>
      <c r="M308" s="155"/>
      <c r="N308" s="155"/>
      <c r="O308" s="155"/>
      <c r="P308" s="155"/>
      <c r="Q308" s="155"/>
      <c r="R308" s="155"/>
      <c r="S308" s="155"/>
      <c r="T308" s="155"/>
      <c r="U308" s="155"/>
      <c r="V308" s="155"/>
      <c r="W308" s="155"/>
      <c r="X308" s="155"/>
      <c r="Y308" s="150"/>
      <c r="Z308" s="150"/>
      <c r="AA308" s="150"/>
      <c r="AB308" s="150"/>
      <c r="AC308" s="150"/>
      <c r="AD308" s="150"/>
      <c r="AE308" s="150"/>
      <c r="AF308" s="150"/>
      <c r="AG308" s="150" t="s">
        <v>120</v>
      </c>
      <c r="AH308" s="150">
        <v>2</v>
      </c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</row>
    <row r="309" spans="1:60" outlineLevel="1" x14ac:dyDescent="0.2">
      <c r="A309" s="153"/>
      <c r="B309" s="154"/>
      <c r="C309" s="183" t="s">
        <v>123</v>
      </c>
      <c r="D309" s="156"/>
      <c r="E309" s="157">
        <v>11.6</v>
      </c>
      <c r="F309" s="155"/>
      <c r="G309" s="155"/>
      <c r="H309" s="155"/>
      <c r="I309" s="155"/>
      <c r="J309" s="155"/>
      <c r="K309" s="155"/>
      <c r="L309" s="155"/>
      <c r="M309" s="155"/>
      <c r="N309" s="155"/>
      <c r="O309" s="155"/>
      <c r="P309" s="155"/>
      <c r="Q309" s="155"/>
      <c r="R309" s="155"/>
      <c r="S309" s="155"/>
      <c r="T309" s="155"/>
      <c r="U309" s="155"/>
      <c r="V309" s="155"/>
      <c r="W309" s="155"/>
      <c r="X309" s="155"/>
      <c r="Y309" s="150"/>
      <c r="Z309" s="150"/>
      <c r="AA309" s="150"/>
      <c r="AB309" s="150"/>
      <c r="AC309" s="150"/>
      <c r="AD309" s="150"/>
      <c r="AE309" s="150"/>
      <c r="AF309" s="150"/>
      <c r="AG309" s="150" t="s">
        <v>120</v>
      </c>
      <c r="AH309" s="150">
        <v>2</v>
      </c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</row>
    <row r="310" spans="1:60" outlineLevel="1" x14ac:dyDescent="0.2">
      <c r="A310" s="153"/>
      <c r="B310" s="154"/>
      <c r="C310" s="183" t="s">
        <v>124</v>
      </c>
      <c r="D310" s="156"/>
      <c r="E310" s="157">
        <v>6.57</v>
      </c>
      <c r="F310" s="155"/>
      <c r="G310" s="155"/>
      <c r="H310" s="155"/>
      <c r="I310" s="155"/>
      <c r="J310" s="155"/>
      <c r="K310" s="155"/>
      <c r="L310" s="155"/>
      <c r="M310" s="155"/>
      <c r="N310" s="155"/>
      <c r="O310" s="155"/>
      <c r="P310" s="155"/>
      <c r="Q310" s="155"/>
      <c r="R310" s="155"/>
      <c r="S310" s="155"/>
      <c r="T310" s="155"/>
      <c r="U310" s="155"/>
      <c r="V310" s="155"/>
      <c r="W310" s="155"/>
      <c r="X310" s="155"/>
      <c r="Y310" s="150"/>
      <c r="Z310" s="150"/>
      <c r="AA310" s="150"/>
      <c r="AB310" s="150"/>
      <c r="AC310" s="150"/>
      <c r="AD310" s="150"/>
      <c r="AE310" s="150"/>
      <c r="AF310" s="150"/>
      <c r="AG310" s="150" t="s">
        <v>120</v>
      </c>
      <c r="AH310" s="150">
        <v>2</v>
      </c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outlineLevel="1" x14ac:dyDescent="0.2">
      <c r="A311" s="153"/>
      <c r="B311" s="154"/>
      <c r="C311" s="183" t="s">
        <v>125</v>
      </c>
      <c r="D311" s="156"/>
      <c r="E311" s="157">
        <v>20.54</v>
      </c>
      <c r="F311" s="155"/>
      <c r="G311" s="155"/>
      <c r="H311" s="155"/>
      <c r="I311" s="155"/>
      <c r="J311" s="155"/>
      <c r="K311" s="155"/>
      <c r="L311" s="155"/>
      <c r="M311" s="155"/>
      <c r="N311" s="155"/>
      <c r="O311" s="155"/>
      <c r="P311" s="155"/>
      <c r="Q311" s="155"/>
      <c r="R311" s="155"/>
      <c r="S311" s="155"/>
      <c r="T311" s="155"/>
      <c r="U311" s="155"/>
      <c r="V311" s="155"/>
      <c r="W311" s="155"/>
      <c r="X311" s="155"/>
      <c r="Y311" s="150"/>
      <c r="Z311" s="150"/>
      <c r="AA311" s="150"/>
      <c r="AB311" s="150"/>
      <c r="AC311" s="150"/>
      <c r="AD311" s="150"/>
      <c r="AE311" s="150"/>
      <c r="AF311" s="150"/>
      <c r="AG311" s="150" t="s">
        <v>120</v>
      </c>
      <c r="AH311" s="150">
        <v>2</v>
      </c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ht="22.5" outlineLevel="1" x14ac:dyDescent="0.2">
      <c r="A312" s="153"/>
      <c r="B312" s="154"/>
      <c r="C312" s="183" t="s">
        <v>126</v>
      </c>
      <c r="D312" s="156"/>
      <c r="E312" s="157">
        <v>18.73</v>
      </c>
      <c r="F312" s="155"/>
      <c r="G312" s="155"/>
      <c r="H312" s="155"/>
      <c r="I312" s="155"/>
      <c r="J312" s="155"/>
      <c r="K312" s="155"/>
      <c r="L312" s="155"/>
      <c r="M312" s="155"/>
      <c r="N312" s="155"/>
      <c r="O312" s="155"/>
      <c r="P312" s="155"/>
      <c r="Q312" s="155"/>
      <c r="R312" s="155"/>
      <c r="S312" s="155"/>
      <c r="T312" s="155"/>
      <c r="U312" s="155"/>
      <c r="V312" s="155"/>
      <c r="W312" s="155"/>
      <c r="X312" s="155"/>
      <c r="Y312" s="150"/>
      <c r="Z312" s="150"/>
      <c r="AA312" s="150"/>
      <c r="AB312" s="150"/>
      <c r="AC312" s="150"/>
      <c r="AD312" s="150"/>
      <c r="AE312" s="150"/>
      <c r="AF312" s="150"/>
      <c r="AG312" s="150" t="s">
        <v>120</v>
      </c>
      <c r="AH312" s="150">
        <v>2</v>
      </c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</row>
    <row r="313" spans="1:60" outlineLevel="1" x14ac:dyDescent="0.2">
      <c r="A313" s="153"/>
      <c r="B313" s="154"/>
      <c r="C313" s="183" t="s">
        <v>127</v>
      </c>
      <c r="D313" s="156"/>
      <c r="E313" s="157">
        <v>11</v>
      </c>
      <c r="F313" s="155"/>
      <c r="G313" s="155"/>
      <c r="H313" s="155"/>
      <c r="I313" s="155"/>
      <c r="J313" s="155"/>
      <c r="K313" s="155"/>
      <c r="L313" s="155"/>
      <c r="M313" s="155"/>
      <c r="N313" s="155"/>
      <c r="O313" s="155"/>
      <c r="P313" s="155"/>
      <c r="Q313" s="155"/>
      <c r="R313" s="155"/>
      <c r="S313" s="155"/>
      <c r="T313" s="155"/>
      <c r="U313" s="155"/>
      <c r="V313" s="155"/>
      <c r="W313" s="155"/>
      <c r="X313" s="155"/>
      <c r="Y313" s="150"/>
      <c r="Z313" s="150"/>
      <c r="AA313" s="150"/>
      <c r="AB313" s="150"/>
      <c r="AC313" s="150"/>
      <c r="AD313" s="150"/>
      <c r="AE313" s="150"/>
      <c r="AF313" s="150"/>
      <c r="AG313" s="150" t="s">
        <v>120</v>
      </c>
      <c r="AH313" s="150">
        <v>2</v>
      </c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</row>
    <row r="314" spans="1:60" outlineLevel="1" x14ac:dyDescent="0.2">
      <c r="A314" s="153"/>
      <c r="B314" s="154"/>
      <c r="C314" s="183" t="s">
        <v>128</v>
      </c>
      <c r="D314" s="156"/>
      <c r="E314" s="157">
        <v>9.1999999999999993</v>
      </c>
      <c r="F314" s="155"/>
      <c r="G314" s="155"/>
      <c r="H314" s="155"/>
      <c r="I314" s="155"/>
      <c r="J314" s="155"/>
      <c r="K314" s="155"/>
      <c r="L314" s="155"/>
      <c r="M314" s="155"/>
      <c r="N314" s="155"/>
      <c r="O314" s="155"/>
      <c r="P314" s="155"/>
      <c r="Q314" s="155"/>
      <c r="R314" s="155"/>
      <c r="S314" s="155"/>
      <c r="T314" s="155"/>
      <c r="U314" s="155"/>
      <c r="V314" s="155"/>
      <c r="W314" s="155"/>
      <c r="X314" s="155"/>
      <c r="Y314" s="150"/>
      <c r="Z314" s="150"/>
      <c r="AA314" s="150"/>
      <c r="AB314" s="150"/>
      <c r="AC314" s="150"/>
      <c r="AD314" s="150"/>
      <c r="AE314" s="150"/>
      <c r="AF314" s="150"/>
      <c r="AG314" s="150" t="s">
        <v>120</v>
      </c>
      <c r="AH314" s="150">
        <v>2</v>
      </c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</row>
    <row r="315" spans="1:60" outlineLevel="1" x14ac:dyDescent="0.2">
      <c r="A315" s="153"/>
      <c r="B315" s="154"/>
      <c r="C315" s="183" t="s">
        <v>129</v>
      </c>
      <c r="D315" s="156"/>
      <c r="E315" s="157">
        <v>13.1</v>
      </c>
      <c r="F315" s="155"/>
      <c r="G315" s="155"/>
      <c r="H315" s="155"/>
      <c r="I315" s="155"/>
      <c r="J315" s="155"/>
      <c r="K315" s="155"/>
      <c r="L315" s="155"/>
      <c r="M315" s="155"/>
      <c r="N315" s="155"/>
      <c r="O315" s="155"/>
      <c r="P315" s="155"/>
      <c r="Q315" s="155"/>
      <c r="R315" s="155"/>
      <c r="S315" s="155"/>
      <c r="T315" s="155"/>
      <c r="U315" s="155"/>
      <c r="V315" s="155"/>
      <c r="W315" s="155"/>
      <c r="X315" s="155"/>
      <c r="Y315" s="150"/>
      <c r="Z315" s="150"/>
      <c r="AA315" s="150"/>
      <c r="AB315" s="150"/>
      <c r="AC315" s="150"/>
      <c r="AD315" s="150"/>
      <c r="AE315" s="150"/>
      <c r="AF315" s="150"/>
      <c r="AG315" s="150" t="s">
        <v>120</v>
      </c>
      <c r="AH315" s="150">
        <v>2</v>
      </c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</row>
    <row r="316" spans="1:60" outlineLevel="1" x14ac:dyDescent="0.2">
      <c r="A316" s="153"/>
      <c r="B316" s="154"/>
      <c r="C316" s="183" t="s">
        <v>130</v>
      </c>
      <c r="D316" s="156"/>
      <c r="E316" s="157">
        <v>7.1</v>
      </c>
      <c r="F316" s="155"/>
      <c r="G316" s="155"/>
      <c r="H316" s="155"/>
      <c r="I316" s="155"/>
      <c r="J316" s="155"/>
      <c r="K316" s="155"/>
      <c r="L316" s="155"/>
      <c r="M316" s="155"/>
      <c r="N316" s="155"/>
      <c r="O316" s="155"/>
      <c r="P316" s="155"/>
      <c r="Q316" s="155"/>
      <c r="R316" s="155"/>
      <c r="S316" s="155"/>
      <c r="T316" s="155"/>
      <c r="U316" s="155"/>
      <c r="V316" s="155"/>
      <c r="W316" s="155"/>
      <c r="X316" s="155"/>
      <c r="Y316" s="150"/>
      <c r="Z316" s="150"/>
      <c r="AA316" s="150"/>
      <c r="AB316" s="150"/>
      <c r="AC316" s="150"/>
      <c r="AD316" s="150"/>
      <c r="AE316" s="150"/>
      <c r="AF316" s="150"/>
      <c r="AG316" s="150" t="s">
        <v>120</v>
      </c>
      <c r="AH316" s="150">
        <v>2</v>
      </c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</row>
    <row r="317" spans="1:60" outlineLevel="1" x14ac:dyDescent="0.2">
      <c r="A317" s="153"/>
      <c r="B317" s="154"/>
      <c r="C317" s="183" t="s">
        <v>131</v>
      </c>
      <c r="D317" s="156"/>
      <c r="E317" s="157">
        <v>12.67</v>
      </c>
      <c r="F317" s="155"/>
      <c r="G317" s="155"/>
      <c r="H317" s="155"/>
      <c r="I317" s="155"/>
      <c r="J317" s="155"/>
      <c r="K317" s="155"/>
      <c r="L317" s="155"/>
      <c r="M317" s="155"/>
      <c r="N317" s="155"/>
      <c r="O317" s="155"/>
      <c r="P317" s="155"/>
      <c r="Q317" s="155"/>
      <c r="R317" s="155"/>
      <c r="S317" s="155"/>
      <c r="T317" s="155"/>
      <c r="U317" s="155"/>
      <c r="V317" s="155"/>
      <c r="W317" s="155"/>
      <c r="X317" s="155"/>
      <c r="Y317" s="150"/>
      <c r="Z317" s="150"/>
      <c r="AA317" s="150"/>
      <c r="AB317" s="150"/>
      <c r="AC317" s="150"/>
      <c r="AD317" s="150"/>
      <c r="AE317" s="150"/>
      <c r="AF317" s="150"/>
      <c r="AG317" s="150" t="s">
        <v>120</v>
      </c>
      <c r="AH317" s="150">
        <v>2</v>
      </c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</row>
    <row r="318" spans="1:60" outlineLevel="1" x14ac:dyDescent="0.2">
      <c r="A318" s="153"/>
      <c r="B318" s="154"/>
      <c r="C318" s="183" t="s">
        <v>132</v>
      </c>
      <c r="D318" s="156"/>
      <c r="E318" s="157">
        <v>12.12</v>
      </c>
      <c r="F318" s="155"/>
      <c r="G318" s="155"/>
      <c r="H318" s="155"/>
      <c r="I318" s="155"/>
      <c r="J318" s="155"/>
      <c r="K318" s="155"/>
      <c r="L318" s="155"/>
      <c r="M318" s="155"/>
      <c r="N318" s="155"/>
      <c r="O318" s="155"/>
      <c r="P318" s="155"/>
      <c r="Q318" s="155"/>
      <c r="R318" s="155"/>
      <c r="S318" s="155"/>
      <c r="T318" s="155"/>
      <c r="U318" s="155"/>
      <c r="V318" s="155"/>
      <c r="W318" s="155"/>
      <c r="X318" s="155"/>
      <c r="Y318" s="150"/>
      <c r="Z318" s="150"/>
      <c r="AA318" s="150"/>
      <c r="AB318" s="150"/>
      <c r="AC318" s="150"/>
      <c r="AD318" s="150"/>
      <c r="AE318" s="150"/>
      <c r="AF318" s="150"/>
      <c r="AG318" s="150" t="s">
        <v>120</v>
      </c>
      <c r="AH318" s="150">
        <v>2</v>
      </c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</row>
    <row r="319" spans="1:60" outlineLevel="1" x14ac:dyDescent="0.2">
      <c r="A319" s="153"/>
      <c r="B319" s="154"/>
      <c r="C319" s="184" t="s">
        <v>134</v>
      </c>
      <c r="D319" s="158"/>
      <c r="E319" s="159">
        <v>141.63</v>
      </c>
      <c r="F319" s="155"/>
      <c r="G319" s="155"/>
      <c r="H319" s="155"/>
      <c r="I319" s="155"/>
      <c r="J319" s="155"/>
      <c r="K319" s="155"/>
      <c r="L319" s="155"/>
      <c r="M319" s="155"/>
      <c r="N319" s="155"/>
      <c r="O319" s="155"/>
      <c r="P319" s="155"/>
      <c r="Q319" s="155"/>
      <c r="R319" s="155"/>
      <c r="S319" s="155"/>
      <c r="T319" s="155"/>
      <c r="U319" s="155"/>
      <c r="V319" s="155"/>
      <c r="W319" s="155"/>
      <c r="X319" s="155"/>
      <c r="Y319" s="150"/>
      <c r="Z319" s="150"/>
      <c r="AA319" s="150"/>
      <c r="AB319" s="150"/>
      <c r="AC319" s="150"/>
      <c r="AD319" s="150"/>
      <c r="AE319" s="150"/>
      <c r="AF319" s="150"/>
      <c r="AG319" s="150" t="s">
        <v>120</v>
      </c>
      <c r="AH319" s="150">
        <v>3</v>
      </c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</row>
    <row r="320" spans="1:60" outlineLevel="1" x14ac:dyDescent="0.2">
      <c r="A320" s="153"/>
      <c r="B320" s="154"/>
      <c r="C320" s="182" t="s">
        <v>135</v>
      </c>
      <c r="D320" s="156"/>
      <c r="E320" s="157"/>
      <c r="F320" s="155"/>
      <c r="G320" s="155"/>
      <c r="H320" s="155"/>
      <c r="I320" s="155"/>
      <c r="J320" s="155"/>
      <c r="K320" s="155"/>
      <c r="L320" s="155"/>
      <c r="M320" s="155"/>
      <c r="N320" s="155"/>
      <c r="O320" s="155"/>
      <c r="P320" s="155"/>
      <c r="Q320" s="155"/>
      <c r="R320" s="155"/>
      <c r="S320" s="155"/>
      <c r="T320" s="155"/>
      <c r="U320" s="155"/>
      <c r="V320" s="155"/>
      <c r="W320" s="155"/>
      <c r="X320" s="155"/>
      <c r="Y320" s="150"/>
      <c r="Z320" s="150"/>
      <c r="AA320" s="150"/>
      <c r="AB320" s="150"/>
      <c r="AC320" s="150"/>
      <c r="AD320" s="150"/>
      <c r="AE320" s="150"/>
      <c r="AF320" s="150"/>
      <c r="AG320" s="150" t="s">
        <v>120</v>
      </c>
      <c r="AH320" s="150"/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</row>
    <row r="321" spans="1:60" outlineLevel="1" x14ac:dyDescent="0.2">
      <c r="A321" s="153"/>
      <c r="B321" s="154"/>
      <c r="C321" s="185" t="s">
        <v>353</v>
      </c>
      <c r="D321" s="160"/>
      <c r="E321" s="161">
        <v>15.29604</v>
      </c>
      <c r="F321" s="155"/>
      <c r="G321" s="155"/>
      <c r="H321" s="155"/>
      <c r="I321" s="155"/>
      <c r="J321" s="155"/>
      <c r="K321" s="155"/>
      <c r="L321" s="155"/>
      <c r="M321" s="155"/>
      <c r="N321" s="155"/>
      <c r="O321" s="155"/>
      <c r="P321" s="155"/>
      <c r="Q321" s="155"/>
      <c r="R321" s="155"/>
      <c r="S321" s="155"/>
      <c r="T321" s="155"/>
      <c r="U321" s="155"/>
      <c r="V321" s="155"/>
      <c r="W321" s="155"/>
      <c r="X321" s="155"/>
      <c r="Y321" s="150"/>
      <c r="Z321" s="150"/>
      <c r="AA321" s="150"/>
      <c r="AB321" s="150"/>
      <c r="AC321" s="150"/>
      <c r="AD321" s="150"/>
      <c r="AE321" s="150"/>
      <c r="AF321" s="150"/>
      <c r="AG321" s="150" t="s">
        <v>120</v>
      </c>
      <c r="AH321" s="150">
        <v>0</v>
      </c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</row>
    <row r="322" spans="1:60" outlineLevel="1" x14ac:dyDescent="0.2">
      <c r="A322" s="174">
        <v>50</v>
      </c>
      <c r="B322" s="175" t="s">
        <v>354</v>
      </c>
      <c r="C322" s="186" t="s">
        <v>355</v>
      </c>
      <c r="D322" s="176" t="s">
        <v>0</v>
      </c>
      <c r="E322" s="177">
        <v>1801.1643999999999</v>
      </c>
      <c r="F322" s="178">
        <v>0</v>
      </c>
      <c r="G322" s="178">
        <f>ROUND(E322*F322,2)</f>
        <v>0</v>
      </c>
      <c r="H322" s="178">
        <v>0</v>
      </c>
      <c r="I322" s="178">
        <f>ROUND(E322*H322,2)</f>
        <v>0</v>
      </c>
      <c r="J322" s="178">
        <v>3</v>
      </c>
      <c r="K322" s="178">
        <f>ROUND(E322*J322,2)</f>
        <v>5403.49</v>
      </c>
      <c r="L322" s="178">
        <v>21</v>
      </c>
      <c r="M322" s="178">
        <f>G322*(1+L322/100)</f>
        <v>0</v>
      </c>
      <c r="N322" s="178">
        <v>0</v>
      </c>
      <c r="O322" s="178">
        <f>ROUND(E322*N322,2)</f>
        <v>0</v>
      </c>
      <c r="P322" s="178">
        <v>0</v>
      </c>
      <c r="Q322" s="178">
        <f>ROUND(E322*P322,2)</f>
        <v>0</v>
      </c>
      <c r="R322" s="178"/>
      <c r="S322" s="178" t="s">
        <v>115</v>
      </c>
      <c r="T322" s="178" t="s">
        <v>116</v>
      </c>
      <c r="U322" s="178">
        <v>0</v>
      </c>
      <c r="V322" s="178">
        <f>ROUND(E322*U322,2)</f>
        <v>0</v>
      </c>
      <c r="W322" s="178"/>
      <c r="X322" s="179" t="s">
        <v>205</v>
      </c>
      <c r="Y322" s="150"/>
      <c r="Z322" s="150"/>
      <c r="AA322" s="150"/>
      <c r="AB322" s="150"/>
      <c r="AC322" s="150"/>
      <c r="AD322" s="150"/>
      <c r="AE322" s="150"/>
      <c r="AF322" s="150"/>
      <c r="AG322" s="150" t="s">
        <v>206</v>
      </c>
      <c r="AH322" s="150"/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</row>
    <row r="323" spans="1:60" x14ac:dyDescent="0.2">
      <c r="A323" s="162" t="s">
        <v>110</v>
      </c>
      <c r="B323" s="163" t="s">
        <v>72</v>
      </c>
      <c r="C323" s="180" t="s">
        <v>73</v>
      </c>
      <c r="D323" s="164"/>
      <c r="E323" s="165"/>
      <c r="F323" s="166"/>
      <c r="G323" s="166">
        <f>SUMIF(AG324:AG346,"&lt;&gt;NOR",G324:G346)</f>
        <v>0</v>
      </c>
      <c r="H323" s="166"/>
      <c r="I323" s="166">
        <f>SUM(I324:I346)</f>
        <v>0</v>
      </c>
      <c r="J323" s="166"/>
      <c r="K323" s="166">
        <f>SUM(K324:K346)</f>
        <v>10283.320000000002</v>
      </c>
      <c r="L323" s="166"/>
      <c r="M323" s="166">
        <f>SUM(M324:M346)</f>
        <v>0</v>
      </c>
      <c r="N323" s="166"/>
      <c r="O323" s="166">
        <f>SUM(O324:O346)</f>
        <v>0</v>
      </c>
      <c r="P323" s="166"/>
      <c r="Q323" s="166">
        <f>SUM(Q324:Q346)</f>
        <v>9.9999999999999992E-2</v>
      </c>
      <c r="R323" s="166"/>
      <c r="S323" s="166"/>
      <c r="T323" s="166"/>
      <c r="U323" s="166"/>
      <c r="V323" s="166">
        <f>SUM(V324:V346)</f>
        <v>27.08</v>
      </c>
      <c r="W323" s="166"/>
      <c r="X323" s="167"/>
      <c r="AG323" t="s">
        <v>111</v>
      </c>
    </row>
    <row r="324" spans="1:60" outlineLevel="1" x14ac:dyDescent="0.2">
      <c r="A324" s="168">
        <v>51</v>
      </c>
      <c r="B324" s="169" t="s">
        <v>356</v>
      </c>
      <c r="C324" s="181" t="s">
        <v>357</v>
      </c>
      <c r="D324" s="170" t="s">
        <v>114</v>
      </c>
      <c r="E324" s="171">
        <v>116.84</v>
      </c>
      <c r="F324" s="172">
        <v>0</v>
      </c>
      <c r="G324" s="172">
        <f>ROUND(E324*F324,2)</f>
        <v>0</v>
      </c>
      <c r="H324" s="172">
        <v>0</v>
      </c>
      <c r="I324" s="172">
        <f>ROUND(E324*H324,2)</f>
        <v>0</v>
      </c>
      <c r="J324" s="172">
        <v>13.2</v>
      </c>
      <c r="K324" s="172">
        <f>ROUND(E324*J324,2)</f>
        <v>1542.29</v>
      </c>
      <c r="L324" s="172">
        <v>21</v>
      </c>
      <c r="M324" s="172">
        <f>G324*(1+L324/100)</f>
        <v>0</v>
      </c>
      <c r="N324" s="172">
        <v>0</v>
      </c>
      <c r="O324" s="172">
        <f>ROUND(E324*N324,2)</f>
        <v>0</v>
      </c>
      <c r="P324" s="172">
        <v>8.0000000000000007E-5</v>
      </c>
      <c r="Q324" s="172">
        <f>ROUND(E324*P324,2)</f>
        <v>0.01</v>
      </c>
      <c r="R324" s="172"/>
      <c r="S324" s="172" t="s">
        <v>115</v>
      </c>
      <c r="T324" s="172" t="s">
        <v>115</v>
      </c>
      <c r="U324" s="172">
        <v>3.5000000000000003E-2</v>
      </c>
      <c r="V324" s="172">
        <f>ROUND(E324*U324,2)</f>
        <v>4.09</v>
      </c>
      <c r="W324" s="172"/>
      <c r="X324" s="173" t="s">
        <v>117</v>
      </c>
      <c r="Y324" s="150"/>
      <c r="Z324" s="150"/>
      <c r="AA324" s="150"/>
      <c r="AB324" s="150"/>
      <c r="AC324" s="150"/>
      <c r="AD324" s="150"/>
      <c r="AE324" s="150"/>
      <c r="AF324" s="150"/>
      <c r="AG324" s="150" t="s">
        <v>118</v>
      </c>
      <c r="AH324" s="150"/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</row>
    <row r="325" spans="1:60" outlineLevel="1" x14ac:dyDescent="0.2">
      <c r="A325" s="153"/>
      <c r="B325" s="154"/>
      <c r="C325" s="185" t="s">
        <v>287</v>
      </c>
      <c r="D325" s="160"/>
      <c r="E325" s="161">
        <v>7.2</v>
      </c>
      <c r="F325" s="155"/>
      <c r="G325" s="155"/>
      <c r="H325" s="155"/>
      <c r="I325" s="155"/>
      <c r="J325" s="155"/>
      <c r="K325" s="155"/>
      <c r="L325" s="155"/>
      <c r="M325" s="155"/>
      <c r="N325" s="155"/>
      <c r="O325" s="155"/>
      <c r="P325" s="155"/>
      <c r="Q325" s="155"/>
      <c r="R325" s="155"/>
      <c r="S325" s="155"/>
      <c r="T325" s="155"/>
      <c r="U325" s="155"/>
      <c r="V325" s="155"/>
      <c r="W325" s="155"/>
      <c r="X325" s="155"/>
      <c r="Y325" s="150"/>
      <c r="Z325" s="150"/>
      <c r="AA325" s="150"/>
      <c r="AB325" s="150"/>
      <c r="AC325" s="150"/>
      <c r="AD325" s="150"/>
      <c r="AE325" s="150"/>
      <c r="AF325" s="150"/>
      <c r="AG325" s="150" t="s">
        <v>120</v>
      </c>
      <c r="AH325" s="150">
        <v>0</v>
      </c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</row>
    <row r="326" spans="1:60" outlineLevel="1" x14ac:dyDescent="0.2">
      <c r="A326" s="153"/>
      <c r="B326" s="154"/>
      <c r="C326" s="185" t="s">
        <v>288</v>
      </c>
      <c r="D326" s="160"/>
      <c r="E326" s="161">
        <v>11.8</v>
      </c>
      <c r="F326" s="155"/>
      <c r="G326" s="155"/>
      <c r="H326" s="155"/>
      <c r="I326" s="155"/>
      <c r="J326" s="155"/>
      <c r="K326" s="155"/>
      <c r="L326" s="155"/>
      <c r="M326" s="155"/>
      <c r="N326" s="155"/>
      <c r="O326" s="155"/>
      <c r="P326" s="155"/>
      <c r="Q326" s="155"/>
      <c r="R326" s="155"/>
      <c r="S326" s="155"/>
      <c r="T326" s="155"/>
      <c r="U326" s="155"/>
      <c r="V326" s="155"/>
      <c r="W326" s="155"/>
      <c r="X326" s="155"/>
      <c r="Y326" s="150"/>
      <c r="Z326" s="150"/>
      <c r="AA326" s="150"/>
      <c r="AB326" s="150"/>
      <c r="AC326" s="150"/>
      <c r="AD326" s="150"/>
      <c r="AE326" s="150"/>
      <c r="AF326" s="150"/>
      <c r="AG326" s="150" t="s">
        <v>120</v>
      </c>
      <c r="AH326" s="150">
        <v>0</v>
      </c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</row>
    <row r="327" spans="1:60" outlineLevel="1" x14ac:dyDescent="0.2">
      <c r="A327" s="153"/>
      <c r="B327" s="154"/>
      <c r="C327" s="185" t="s">
        <v>289</v>
      </c>
      <c r="D327" s="160"/>
      <c r="E327" s="161">
        <v>11.6</v>
      </c>
      <c r="F327" s="155"/>
      <c r="G327" s="155"/>
      <c r="H327" s="155"/>
      <c r="I327" s="155"/>
      <c r="J327" s="155"/>
      <c r="K327" s="155"/>
      <c r="L327" s="155"/>
      <c r="M327" s="155"/>
      <c r="N327" s="155"/>
      <c r="O327" s="155"/>
      <c r="P327" s="155"/>
      <c r="Q327" s="155"/>
      <c r="R327" s="155"/>
      <c r="S327" s="155"/>
      <c r="T327" s="155"/>
      <c r="U327" s="155"/>
      <c r="V327" s="155"/>
      <c r="W327" s="155"/>
      <c r="X327" s="155"/>
      <c r="Y327" s="150"/>
      <c r="Z327" s="150"/>
      <c r="AA327" s="150"/>
      <c r="AB327" s="150"/>
      <c r="AC327" s="150"/>
      <c r="AD327" s="150"/>
      <c r="AE327" s="150"/>
      <c r="AF327" s="150"/>
      <c r="AG327" s="150" t="s">
        <v>120</v>
      </c>
      <c r="AH327" s="150">
        <v>0</v>
      </c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</row>
    <row r="328" spans="1:60" outlineLevel="1" x14ac:dyDescent="0.2">
      <c r="A328" s="153"/>
      <c r="B328" s="154"/>
      <c r="C328" s="185" t="s">
        <v>290</v>
      </c>
      <c r="D328" s="160"/>
      <c r="E328" s="161">
        <v>6.57</v>
      </c>
      <c r="F328" s="155"/>
      <c r="G328" s="155"/>
      <c r="H328" s="155"/>
      <c r="I328" s="155"/>
      <c r="J328" s="155"/>
      <c r="K328" s="155"/>
      <c r="L328" s="155"/>
      <c r="M328" s="155"/>
      <c r="N328" s="155"/>
      <c r="O328" s="155"/>
      <c r="P328" s="155"/>
      <c r="Q328" s="155"/>
      <c r="R328" s="155"/>
      <c r="S328" s="155"/>
      <c r="T328" s="155"/>
      <c r="U328" s="155"/>
      <c r="V328" s="155"/>
      <c r="W328" s="155"/>
      <c r="X328" s="155"/>
      <c r="Y328" s="150"/>
      <c r="Z328" s="150"/>
      <c r="AA328" s="150"/>
      <c r="AB328" s="150"/>
      <c r="AC328" s="150"/>
      <c r="AD328" s="150"/>
      <c r="AE328" s="150"/>
      <c r="AF328" s="150"/>
      <c r="AG328" s="150" t="s">
        <v>120</v>
      </c>
      <c r="AH328" s="150">
        <v>0</v>
      </c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</row>
    <row r="329" spans="1:60" outlineLevel="1" x14ac:dyDescent="0.2">
      <c r="A329" s="153"/>
      <c r="B329" s="154"/>
      <c r="C329" s="185" t="s">
        <v>291</v>
      </c>
      <c r="D329" s="160"/>
      <c r="E329" s="161">
        <v>20.54</v>
      </c>
      <c r="F329" s="155"/>
      <c r="G329" s="155"/>
      <c r="H329" s="155"/>
      <c r="I329" s="155"/>
      <c r="J329" s="155"/>
      <c r="K329" s="155"/>
      <c r="L329" s="155"/>
      <c r="M329" s="155"/>
      <c r="N329" s="155"/>
      <c r="O329" s="155"/>
      <c r="P329" s="155"/>
      <c r="Q329" s="155"/>
      <c r="R329" s="155"/>
      <c r="S329" s="155"/>
      <c r="T329" s="155"/>
      <c r="U329" s="155"/>
      <c r="V329" s="155"/>
      <c r="W329" s="155"/>
      <c r="X329" s="155"/>
      <c r="Y329" s="150"/>
      <c r="Z329" s="150"/>
      <c r="AA329" s="150"/>
      <c r="AB329" s="150"/>
      <c r="AC329" s="150"/>
      <c r="AD329" s="150"/>
      <c r="AE329" s="150"/>
      <c r="AF329" s="150"/>
      <c r="AG329" s="150" t="s">
        <v>120</v>
      </c>
      <c r="AH329" s="150">
        <v>0</v>
      </c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</row>
    <row r="330" spans="1:60" ht="22.5" outlineLevel="1" x14ac:dyDescent="0.2">
      <c r="A330" s="153"/>
      <c r="B330" s="154"/>
      <c r="C330" s="185" t="s">
        <v>292</v>
      </c>
      <c r="D330" s="160"/>
      <c r="E330" s="161">
        <v>18.73</v>
      </c>
      <c r="F330" s="155"/>
      <c r="G330" s="155"/>
      <c r="H330" s="155"/>
      <c r="I330" s="155"/>
      <c r="J330" s="155"/>
      <c r="K330" s="155"/>
      <c r="L330" s="155"/>
      <c r="M330" s="155"/>
      <c r="N330" s="155"/>
      <c r="O330" s="155"/>
      <c r="P330" s="155"/>
      <c r="Q330" s="155"/>
      <c r="R330" s="155"/>
      <c r="S330" s="155"/>
      <c r="T330" s="155"/>
      <c r="U330" s="155"/>
      <c r="V330" s="155"/>
      <c r="W330" s="155"/>
      <c r="X330" s="155"/>
      <c r="Y330" s="150"/>
      <c r="Z330" s="150"/>
      <c r="AA330" s="150"/>
      <c r="AB330" s="150"/>
      <c r="AC330" s="150"/>
      <c r="AD330" s="150"/>
      <c r="AE330" s="150"/>
      <c r="AF330" s="150"/>
      <c r="AG330" s="150" t="s">
        <v>120</v>
      </c>
      <c r="AH330" s="150">
        <v>0</v>
      </c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</row>
    <row r="331" spans="1:60" outlineLevel="1" x14ac:dyDescent="0.2">
      <c r="A331" s="153"/>
      <c r="B331" s="154"/>
      <c r="C331" s="185" t="s">
        <v>293</v>
      </c>
      <c r="D331" s="160"/>
      <c r="E331" s="161">
        <v>11</v>
      </c>
      <c r="F331" s="155"/>
      <c r="G331" s="155"/>
      <c r="H331" s="155"/>
      <c r="I331" s="155"/>
      <c r="J331" s="155"/>
      <c r="K331" s="155"/>
      <c r="L331" s="155"/>
      <c r="M331" s="155"/>
      <c r="N331" s="155"/>
      <c r="O331" s="155"/>
      <c r="P331" s="155"/>
      <c r="Q331" s="155"/>
      <c r="R331" s="155"/>
      <c r="S331" s="155"/>
      <c r="T331" s="155"/>
      <c r="U331" s="155"/>
      <c r="V331" s="155"/>
      <c r="W331" s="155"/>
      <c r="X331" s="155"/>
      <c r="Y331" s="150"/>
      <c r="Z331" s="150"/>
      <c r="AA331" s="150"/>
      <c r="AB331" s="150"/>
      <c r="AC331" s="150"/>
      <c r="AD331" s="150"/>
      <c r="AE331" s="150"/>
      <c r="AF331" s="150"/>
      <c r="AG331" s="150" t="s">
        <v>120</v>
      </c>
      <c r="AH331" s="150">
        <v>0</v>
      </c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</row>
    <row r="332" spans="1:60" outlineLevel="1" x14ac:dyDescent="0.2">
      <c r="A332" s="153"/>
      <c r="B332" s="154"/>
      <c r="C332" s="185" t="s">
        <v>294</v>
      </c>
      <c r="D332" s="160"/>
      <c r="E332" s="161">
        <v>9.1999999999999993</v>
      </c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0"/>
      <c r="Z332" s="150"/>
      <c r="AA332" s="150"/>
      <c r="AB332" s="150"/>
      <c r="AC332" s="150"/>
      <c r="AD332" s="150"/>
      <c r="AE332" s="150"/>
      <c r="AF332" s="150"/>
      <c r="AG332" s="150" t="s">
        <v>120</v>
      </c>
      <c r="AH332" s="150">
        <v>0</v>
      </c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</row>
    <row r="333" spans="1:60" outlineLevel="1" x14ac:dyDescent="0.2">
      <c r="A333" s="153"/>
      <c r="B333" s="154"/>
      <c r="C333" s="185" t="s">
        <v>295</v>
      </c>
      <c r="D333" s="160"/>
      <c r="E333" s="161">
        <v>13.1</v>
      </c>
      <c r="F333" s="155"/>
      <c r="G333" s="155"/>
      <c r="H333" s="155"/>
      <c r="I333" s="155"/>
      <c r="J333" s="155"/>
      <c r="K333" s="155"/>
      <c r="L333" s="155"/>
      <c r="M333" s="155"/>
      <c r="N333" s="155"/>
      <c r="O333" s="155"/>
      <c r="P333" s="155"/>
      <c r="Q333" s="155"/>
      <c r="R333" s="155"/>
      <c r="S333" s="155"/>
      <c r="T333" s="155"/>
      <c r="U333" s="155"/>
      <c r="V333" s="155"/>
      <c r="W333" s="155"/>
      <c r="X333" s="155"/>
      <c r="Y333" s="150"/>
      <c r="Z333" s="150"/>
      <c r="AA333" s="150"/>
      <c r="AB333" s="150"/>
      <c r="AC333" s="150"/>
      <c r="AD333" s="150"/>
      <c r="AE333" s="150"/>
      <c r="AF333" s="150"/>
      <c r="AG333" s="150" t="s">
        <v>120</v>
      </c>
      <c r="AH333" s="150">
        <v>0</v>
      </c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</row>
    <row r="334" spans="1:60" outlineLevel="1" x14ac:dyDescent="0.2">
      <c r="A334" s="153"/>
      <c r="B334" s="154"/>
      <c r="C334" s="185" t="s">
        <v>296</v>
      </c>
      <c r="D334" s="160"/>
      <c r="E334" s="161">
        <v>7.1</v>
      </c>
      <c r="F334" s="155"/>
      <c r="G334" s="155"/>
      <c r="H334" s="155"/>
      <c r="I334" s="155"/>
      <c r="J334" s="155"/>
      <c r="K334" s="155"/>
      <c r="L334" s="155"/>
      <c r="M334" s="155"/>
      <c r="N334" s="155"/>
      <c r="O334" s="155"/>
      <c r="P334" s="155"/>
      <c r="Q334" s="155"/>
      <c r="R334" s="155"/>
      <c r="S334" s="155"/>
      <c r="T334" s="155"/>
      <c r="U334" s="155"/>
      <c r="V334" s="155"/>
      <c r="W334" s="155"/>
      <c r="X334" s="155"/>
      <c r="Y334" s="150"/>
      <c r="Z334" s="150"/>
      <c r="AA334" s="150"/>
      <c r="AB334" s="150"/>
      <c r="AC334" s="150"/>
      <c r="AD334" s="150"/>
      <c r="AE334" s="150"/>
      <c r="AF334" s="150"/>
      <c r="AG334" s="150" t="s">
        <v>120</v>
      </c>
      <c r="AH334" s="150">
        <v>0</v>
      </c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</row>
    <row r="335" spans="1:60" outlineLevel="1" x14ac:dyDescent="0.2">
      <c r="A335" s="168">
        <v>52</v>
      </c>
      <c r="B335" s="169" t="s">
        <v>358</v>
      </c>
      <c r="C335" s="181" t="s">
        <v>359</v>
      </c>
      <c r="D335" s="170" t="s">
        <v>148</v>
      </c>
      <c r="E335" s="171">
        <v>90.14</v>
      </c>
      <c r="F335" s="172">
        <v>0</v>
      </c>
      <c r="G335" s="172">
        <f>ROUND(E335*F335,2)</f>
        <v>0</v>
      </c>
      <c r="H335" s="172">
        <v>0</v>
      </c>
      <c r="I335" s="172">
        <f>ROUND(E335*H335,2)</f>
        <v>0</v>
      </c>
      <c r="J335" s="172">
        <v>96.1</v>
      </c>
      <c r="K335" s="172">
        <f>ROUND(E335*J335,2)</f>
        <v>8662.4500000000007</v>
      </c>
      <c r="L335" s="172">
        <v>21</v>
      </c>
      <c r="M335" s="172">
        <f>G335*(1+L335/100)</f>
        <v>0</v>
      </c>
      <c r="N335" s="172">
        <v>0</v>
      </c>
      <c r="O335" s="172">
        <f>ROUND(E335*N335,2)</f>
        <v>0</v>
      </c>
      <c r="P335" s="172">
        <v>1E-3</v>
      </c>
      <c r="Q335" s="172">
        <f>ROUND(E335*P335,2)</f>
        <v>0.09</v>
      </c>
      <c r="R335" s="172"/>
      <c r="S335" s="172" t="s">
        <v>115</v>
      </c>
      <c r="T335" s="172" t="s">
        <v>115</v>
      </c>
      <c r="U335" s="172">
        <v>0.255</v>
      </c>
      <c r="V335" s="172">
        <f>ROUND(E335*U335,2)</f>
        <v>22.99</v>
      </c>
      <c r="W335" s="172"/>
      <c r="X335" s="173" t="s">
        <v>117</v>
      </c>
      <c r="Y335" s="150"/>
      <c r="Z335" s="150"/>
      <c r="AA335" s="150"/>
      <c r="AB335" s="150"/>
      <c r="AC335" s="150"/>
      <c r="AD335" s="150"/>
      <c r="AE335" s="150"/>
      <c r="AF335" s="150"/>
      <c r="AG335" s="150" t="s">
        <v>118</v>
      </c>
      <c r="AH335" s="150"/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</row>
    <row r="336" spans="1:60" outlineLevel="1" x14ac:dyDescent="0.2">
      <c r="A336" s="153"/>
      <c r="B336" s="154"/>
      <c r="C336" s="185" t="s">
        <v>301</v>
      </c>
      <c r="D336" s="160"/>
      <c r="E336" s="161">
        <v>3.15</v>
      </c>
      <c r="F336" s="155"/>
      <c r="G336" s="155"/>
      <c r="H336" s="155"/>
      <c r="I336" s="155"/>
      <c r="J336" s="155"/>
      <c r="K336" s="155"/>
      <c r="L336" s="155"/>
      <c r="M336" s="155"/>
      <c r="N336" s="155"/>
      <c r="O336" s="155"/>
      <c r="P336" s="155"/>
      <c r="Q336" s="155"/>
      <c r="R336" s="155"/>
      <c r="S336" s="155"/>
      <c r="T336" s="155"/>
      <c r="U336" s="155"/>
      <c r="V336" s="155"/>
      <c r="W336" s="155"/>
      <c r="X336" s="155"/>
      <c r="Y336" s="150"/>
      <c r="Z336" s="150"/>
      <c r="AA336" s="150"/>
      <c r="AB336" s="150"/>
      <c r="AC336" s="150"/>
      <c r="AD336" s="150"/>
      <c r="AE336" s="150"/>
      <c r="AF336" s="150"/>
      <c r="AG336" s="150" t="s">
        <v>120</v>
      </c>
      <c r="AH336" s="150">
        <v>0</v>
      </c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</row>
    <row r="337" spans="1:60" outlineLevel="1" x14ac:dyDescent="0.2">
      <c r="A337" s="153"/>
      <c r="B337" s="154"/>
      <c r="C337" s="185" t="s">
        <v>302</v>
      </c>
      <c r="D337" s="160"/>
      <c r="E337" s="161">
        <v>8.16</v>
      </c>
      <c r="F337" s="155"/>
      <c r="G337" s="155"/>
      <c r="H337" s="155"/>
      <c r="I337" s="155"/>
      <c r="J337" s="155"/>
      <c r="K337" s="155"/>
      <c r="L337" s="155"/>
      <c r="M337" s="155"/>
      <c r="N337" s="155"/>
      <c r="O337" s="155"/>
      <c r="P337" s="155"/>
      <c r="Q337" s="155"/>
      <c r="R337" s="155"/>
      <c r="S337" s="155"/>
      <c r="T337" s="155"/>
      <c r="U337" s="155"/>
      <c r="V337" s="155"/>
      <c r="W337" s="155"/>
      <c r="X337" s="155"/>
      <c r="Y337" s="150"/>
      <c r="Z337" s="150"/>
      <c r="AA337" s="150"/>
      <c r="AB337" s="150"/>
      <c r="AC337" s="150"/>
      <c r="AD337" s="150"/>
      <c r="AE337" s="150"/>
      <c r="AF337" s="150"/>
      <c r="AG337" s="150" t="s">
        <v>120</v>
      </c>
      <c r="AH337" s="150">
        <v>0</v>
      </c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</row>
    <row r="338" spans="1:60" outlineLevel="1" x14ac:dyDescent="0.2">
      <c r="A338" s="153"/>
      <c r="B338" s="154"/>
      <c r="C338" s="185" t="s">
        <v>303</v>
      </c>
      <c r="D338" s="160"/>
      <c r="E338" s="161">
        <v>5.79</v>
      </c>
      <c r="F338" s="155"/>
      <c r="G338" s="155"/>
      <c r="H338" s="155"/>
      <c r="I338" s="155"/>
      <c r="J338" s="155"/>
      <c r="K338" s="155"/>
      <c r="L338" s="155"/>
      <c r="M338" s="155"/>
      <c r="N338" s="155"/>
      <c r="O338" s="155"/>
      <c r="P338" s="155"/>
      <c r="Q338" s="155"/>
      <c r="R338" s="155"/>
      <c r="S338" s="155"/>
      <c r="T338" s="155"/>
      <c r="U338" s="155"/>
      <c r="V338" s="155"/>
      <c r="W338" s="155"/>
      <c r="X338" s="155"/>
      <c r="Y338" s="150"/>
      <c r="Z338" s="150"/>
      <c r="AA338" s="150"/>
      <c r="AB338" s="150"/>
      <c r="AC338" s="150"/>
      <c r="AD338" s="150"/>
      <c r="AE338" s="150"/>
      <c r="AF338" s="150"/>
      <c r="AG338" s="150" t="s">
        <v>120</v>
      </c>
      <c r="AH338" s="150">
        <v>0</v>
      </c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</row>
    <row r="339" spans="1:60" outlineLevel="1" x14ac:dyDescent="0.2">
      <c r="A339" s="153"/>
      <c r="B339" s="154"/>
      <c r="C339" s="185" t="s">
        <v>304</v>
      </c>
      <c r="D339" s="160"/>
      <c r="E339" s="161">
        <v>2.52</v>
      </c>
      <c r="F339" s="155"/>
      <c r="G339" s="155"/>
      <c r="H339" s="155"/>
      <c r="I339" s="155"/>
      <c r="J339" s="155"/>
      <c r="K339" s="155"/>
      <c r="L339" s="155"/>
      <c r="M339" s="155"/>
      <c r="N339" s="155"/>
      <c r="O339" s="155"/>
      <c r="P339" s="155"/>
      <c r="Q339" s="155"/>
      <c r="R339" s="155"/>
      <c r="S339" s="155"/>
      <c r="T339" s="155"/>
      <c r="U339" s="155"/>
      <c r="V339" s="155"/>
      <c r="W339" s="155"/>
      <c r="X339" s="155"/>
      <c r="Y339" s="150"/>
      <c r="Z339" s="150"/>
      <c r="AA339" s="150"/>
      <c r="AB339" s="150"/>
      <c r="AC339" s="150"/>
      <c r="AD339" s="150"/>
      <c r="AE339" s="150"/>
      <c r="AF339" s="150"/>
      <c r="AG339" s="150" t="s">
        <v>120</v>
      </c>
      <c r="AH339" s="150">
        <v>0</v>
      </c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</row>
    <row r="340" spans="1:60" outlineLevel="1" x14ac:dyDescent="0.2">
      <c r="A340" s="153"/>
      <c r="B340" s="154"/>
      <c r="C340" s="185" t="s">
        <v>305</v>
      </c>
      <c r="D340" s="160"/>
      <c r="E340" s="161">
        <v>26.23</v>
      </c>
      <c r="F340" s="155"/>
      <c r="G340" s="155"/>
      <c r="H340" s="155"/>
      <c r="I340" s="155"/>
      <c r="J340" s="155"/>
      <c r="K340" s="155"/>
      <c r="L340" s="155"/>
      <c r="M340" s="155"/>
      <c r="N340" s="155"/>
      <c r="O340" s="155"/>
      <c r="P340" s="155"/>
      <c r="Q340" s="155"/>
      <c r="R340" s="155"/>
      <c r="S340" s="155"/>
      <c r="T340" s="155"/>
      <c r="U340" s="155"/>
      <c r="V340" s="155"/>
      <c r="W340" s="155"/>
      <c r="X340" s="155"/>
      <c r="Y340" s="150"/>
      <c r="Z340" s="150"/>
      <c r="AA340" s="150"/>
      <c r="AB340" s="150"/>
      <c r="AC340" s="150"/>
      <c r="AD340" s="150"/>
      <c r="AE340" s="150"/>
      <c r="AF340" s="150"/>
      <c r="AG340" s="150" t="s">
        <v>120</v>
      </c>
      <c r="AH340" s="150">
        <v>0</v>
      </c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</row>
    <row r="341" spans="1:60" outlineLevel="1" x14ac:dyDescent="0.2">
      <c r="A341" s="153"/>
      <c r="B341" s="154"/>
      <c r="C341" s="185" t="s">
        <v>306</v>
      </c>
      <c r="D341" s="160"/>
      <c r="E341" s="161">
        <v>20.9</v>
      </c>
      <c r="F341" s="155"/>
      <c r="G341" s="155"/>
      <c r="H341" s="155"/>
      <c r="I341" s="155"/>
      <c r="J341" s="155"/>
      <c r="K341" s="155"/>
      <c r="L341" s="155"/>
      <c r="M341" s="155"/>
      <c r="N341" s="155"/>
      <c r="O341" s="155"/>
      <c r="P341" s="155"/>
      <c r="Q341" s="155"/>
      <c r="R341" s="155"/>
      <c r="S341" s="155"/>
      <c r="T341" s="155"/>
      <c r="U341" s="155"/>
      <c r="V341" s="155"/>
      <c r="W341" s="155"/>
      <c r="X341" s="155"/>
      <c r="Y341" s="150"/>
      <c r="Z341" s="150"/>
      <c r="AA341" s="150"/>
      <c r="AB341" s="150"/>
      <c r="AC341" s="150"/>
      <c r="AD341" s="150"/>
      <c r="AE341" s="150"/>
      <c r="AF341" s="150"/>
      <c r="AG341" s="150" t="s">
        <v>120</v>
      </c>
      <c r="AH341" s="150">
        <v>0</v>
      </c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</row>
    <row r="342" spans="1:60" outlineLevel="1" x14ac:dyDescent="0.2">
      <c r="A342" s="153"/>
      <c r="B342" s="154"/>
      <c r="C342" s="185" t="s">
        <v>307</v>
      </c>
      <c r="D342" s="160"/>
      <c r="E342" s="161">
        <v>6.72</v>
      </c>
      <c r="F342" s="155"/>
      <c r="G342" s="155"/>
      <c r="H342" s="155"/>
      <c r="I342" s="155"/>
      <c r="J342" s="155"/>
      <c r="K342" s="155"/>
      <c r="L342" s="155"/>
      <c r="M342" s="155"/>
      <c r="N342" s="155"/>
      <c r="O342" s="155"/>
      <c r="P342" s="155"/>
      <c r="Q342" s="155"/>
      <c r="R342" s="155"/>
      <c r="S342" s="155"/>
      <c r="T342" s="155"/>
      <c r="U342" s="155"/>
      <c r="V342" s="155"/>
      <c r="W342" s="155"/>
      <c r="X342" s="155"/>
      <c r="Y342" s="150"/>
      <c r="Z342" s="150"/>
      <c r="AA342" s="150"/>
      <c r="AB342" s="150"/>
      <c r="AC342" s="150"/>
      <c r="AD342" s="150"/>
      <c r="AE342" s="150"/>
      <c r="AF342" s="150"/>
      <c r="AG342" s="150" t="s">
        <v>120</v>
      </c>
      <c r="AH342" s="150">
        <v>0</v>
      </c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</row>
    <row r="343" spans="1:60" outlineLevel="1" x14ac:dyDescent="0.2">
      <c r="A343" s="153"/>
      <c r="B343" s="154"/>
      <c r="C343" s="185" t="s">
        <v>308</v>
      </c>
      <c r="D343" s="160"/>
      <c r="E343" s="161">
        <v>4.88</v>
      </c>
      <c r="F343" s="155"/>
      <c r="G343" s="155"/>
      <c r="H343" s="155"/>
      <c r="I343" s="155"/>
      <c r="J343" s="155"/>
      <c r="K343" s="155"/>
      <c r="L343" s="155"/>
      <c r="M343" s="155"/>
      <c r="N343" s="155"/>
      <c r="O343" s="155"/>
      <c r="P343" s="155"/>
      <c r="Q343" s="155"/>
      <c r="R343" s="155"/>
      <c r="S343" s="155"/>
      <c r="T343" s="155"/>
      <c r="U343" s="155"/>
      <c r="V343" s="155"/>
      <c r="W343" s="155"/>
      <c r="X343" s="155"/>
      <c r="Y343" s="150"/>
      <c r="Z343" s="150"/>
      <c r="AA343" s="150"/>
      <c r="AB343" s="150"/>
      <c r="AC343" s="150"/>
      <c r="AD343" s="150"/>
      <c r="AE343" s="150"/>
      <c r="AF343" s="150"/>
      <c r="AG343" s="150" t="s">
        <v>120</v>
      </c>
      <c r="AH343" s="150">
        <v>0</v>
      </c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</row>
    <row r="344" spans="1:60" outlineLevel="1" x14ac:dyDescent="0.2">
      <c r="A344" s="153"/>
      <c r="B344" s="154"/>
      <c r="C344" s="185" t="s">
        <v>309</v>
      </c>
      <c r="D344" s="160"/>
      <c r="E344" s="161">
        <v>9.16</v>
      </c>
      <c r="F344" s="155"/>
      <c r="G344" s="155"/>
      <c r="H344" s="155"/>
      <c r="I344" s="155"/>
      <c r="J344" s="155"/>
      <c r="K344" s="155"/>
      <c r="L344" s="155"/>
      <c r="M344" s="155"/>
      <c r="N344" s="155"/>
      <c r="O344" s="155"/>
      <c r="P344" s="155"/>
      <c r="Q344" s="155"/>
      <c r="R344" s="155"/>
      <c r="S344" s="155"/>
      <c r="T344" s="155"/>
      <c r="U344" s="155"/>
      <c r="V344" s="155"/>
      <c r="W344" s="155"/>
      <c r="X344" s="155"/>
      <c r="Y344" s="150"/>
      <c r="Z344" s="150"/>
      <c r="AA344" s="150"/>
      <c r="AB344" s="150"/>
      <c r="AC344" s="150"/>
      <c r="AD344" s="150"/>
      <c r="AE344" s="150"/>
      <c r="AF344" s="150"/>
      <c r="AG344" s="150" t="s">
        <v>120</v>
      </c>
      <c r="AH344" s="150">
        <v>0</v>
      </c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</row>
    <row r="345" spans="1:60" outlineLevel="1" x14ac:dyDescent="0.2">
      <c r="A345" s="153"/>
      <c r="B345" s="154"/>
      <c r="C345" s="185" t="s">
        <v>310</v>
      </c>
      <c r="D345" s="160"/>
      <c r="E345" s="161">
        <v>2.63</v>
      </c>
      <c r="F345" s="155"/>
      <c r="G345" s="155"/>
      <c r="H345" s="155"/>
      <c r="I345" s="155"/>
      <c r="J345" s="155"/>
      <c r="K345" s="155"/>
      <c r="L345" s="155"/>
      <c r="M345" s="155"/>
      <c r="N345" s="155"/>
      <c r="O345" s="155"/>
      <c r="P345" s="155"/>
      <c r="Q345" s="155"/>
      <c r="R345" s="155"/>
      <c r="S345" s="155"/>
      <c r="T345" s="155"/>
      <c r="U345" s="155"/>
      <c r="V345" s="155"/>
      <c r="W345" s="155"/>
      <c r="X345" s="155"/>
      <c r="Y345" s="150"/>
      <c r="Z345" s="150"/>
      <c r="AA345" s="150"/>
      <c r="AB345" s="150"/>
      <c r="AC345" s="150"/>
      <c r="AD345" s="150"/>
      <c r="AE345" s="150"/>
      <c r="AF345" s="150"/>
      <c r="AG345" s="150" t="s">
        <v>120</v>
      </c>
      <c r="AH345" s="150">
        <v>0</v>
      </c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</row>
    <row r="346" spans="1:60" outlineLevel="1" x14ac:dyDescent="0.2">
      <c r="A346" s="174">
        <v>53</v>
      </c>
      <c r="B346" s="175" t="s">
        <v>360</v>
      </c>
      <c r="C346" s="186" t="s">
        <v>361</v>
      </c>
      <c r="D346" s="176" t="s">
        <v>0</v>
      </c>
      <c r="E346" s="177">
        <v>102.0474</v>
      </c>
      <c r="F346" s="178">
        <v>0</v>
      </c>
      <c r="G346" s="178">
        <f>ROUND(E346*F346,2)</f>
        <v>0</v>
      </c>
      <c r="H346" s="178">
        <v>0</v>
      </c>
      <c r="I346" s="178">
        <f>ROUND(E346*H346,2)</f>
        <v>0</v>
      </c>
      <c r="J346" s="178">
        <v>0.77</v>
      </c>
      <c r="K346" s="178">
        <f>ROUND(E346*J346,2)</f>
        <v>78.58</v>
      </c>
      <c r="L346" s="178">
        <v>21</v>
      </c>
      <c r="M346" s="178">
        <f>G346*(1+L346/100)</f>
        <v>0</v>
      </c>
      <c r="N346" s="178">
        <v>0</v>
      </c>
      <c r="O346" s="178">
        <f>ROUND(E346*N346,2)</f>
        <v>0</v>
      </c>
      <c r="P346" s="178">
        <v>0</v>
      </c>
      <c r="Q346" s="178">
        <f>ROUND(E346*P346,2)</f>
        <v>0</v>
      </c>
      <c r="R346" s="178"/>
      <c r="S346" s="178" t="s">
        <v>115</v>
      </c>
      <c r="T346" s="178" t="s">
        <v>115</v>
      </c>
      <c r="U346" s="178">
        <v>0</v>
      </c>
      <c r="V346" s="178">
        <f>ROUND(E346*U346,2)</f>
        <v>0</v>
      </c>
      <c r="W346" s="178"/>
      <c r="X346" s="179" t="s">
        <v>205</v>
      </c>
      <c r="Y346" s="150"/>
      <c r="Z346" s="150"/>
      <c r="AA346" s="150"/>
      <c r="AB346" s="150"/>
      <c r="AC346" s="150"/>
      <c r="AD346" s="150"/>
      <c r="AE346" s="150"/>
      <c r="AF346" s="150"/>
      <c r="AG346" s="150" t="s">
        <v>206</v>
      </c>
      <c r="AH346" s="150"/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</row>
    <row r="347" spans="1:60" x14ac:dyDescent="0.2">
      <c r="A347" s="162" t="s">
        <v>110</v>
      </c>
      <c r="B347" s="163" t="s">
        <v>74</v>
      </c>
      <c r="C347" s="180" t="s">
        <v>75</v>
      </c>
      <c r="D347" s="164"/>
      <c r="E347" s="165"/>
      <c r="F347" s="166"/>
      <c r="G347" s="166">
        <f>SUMIF(AG348:AG371,"&lt;&gt;NOR",G348:G371)</f>
        <v>0</v>
      </c>
      <c r="H347" s="166"/>
      <c r="I347" s="166">
        <f>SUM(I348:I371)</f>
        <v>6262.6399999999994</v>
      </c>
      <c r="J347" s="166"/>
      <c r="K347" s="166">
        <f>SUM(K348:K371)</f>
        <v>25753.11</v>
      </c>
      <c r="L347" s="166"/>
      <c r="M347" s="166">
        <f>SUM(M348:M371)</f>
        <v>0</v>
      </c>
      <c r="N347" s="166"/>
      <c r="O347" s="166">
        <f>SUM(O348:O371)</f>
        <v>0.4</v>
      </c>
      <c r="P347" s="166"/>
      <c r="Q347" s="166">
        <f>SUM(Q348:Q371)</f>
        <v>0</v>
      </c>
      <c r="R347" s="166"/>
      <c r="S347" s="166"/>
      <c r="T347" s="166"/>
      <c r="U347" s="166"/>
      <c r="V347" s="166">
        <f>SUM(V348:V371)</f>
        <v>52.56</v>
      </c>
      <c r="W347" s="166"/>
      <c r="X347" s="167"/>
      <c r="AG347" t="s">
        <v>111</v>
      </c>
    </row>
    <row r="348" spans="1:60" ht="22.5" outlineLevel="1" x14ac:dyDescent="0.2">
      <c r="A348" s="168">
        <v>54</v>
      </c>
      <c r="B348" s="169" t="s">
        <v>362</v>
      </c>
      <c r="C348" s="181" t="s">
        <v>363</v>
      </c>
      <c r="D348" s="170" t="s">
        <v>148</v>
      </c>
      <c r="E348" s="171">
        <v>130.38999999999999</v>
      </c>
      <c r="F348" s="172">
        <v>0</v>
      </c>
      <c r="G348" s="172">
        <f>ROUND(E348*F348,2)</f>
        <v>0</v>
      </c>
      <c r="H348" s="172">
        <v>0</v>
      </c>
      <c r="I348" s="172">
        <f>ROUND(E348*H348,2)</f>
        <v>0</v>
      </c>
      <c r="J348" s="172">
        <v>6.8</v>
      </c>
      <c r="K348" s="172">
        <f>ROUND(E348*J348,2)</f>
        <v>886.65</v>
      </c>
      <c r="L348" s="172">
        <v>21</v>
      </c>
      <c r="M348" s="172">
        <f>G348*(1+L348/100)</f>
        <v>0</v>
      </c>
      <c r="N348" s="172">
        <v>0</v>
      </c>
      <c r="O348" s="172">
        <f>ROUND(E348*N348,2)</f>
        <v>0</v>
      </c>
      <c r="P348" s="172">
        <v>0</v>
      </c>
      <c r="Q348" s="172">
        <f>ROUND(E348*P348,2)</f>
        <v>0</v>
      </c>
      <c r="R348" s="172"/>
      <c r="S348" s="172" t="s">
        <v>115</v>
      </c>
      <c r="T348" s="172" t="s">
        <v>115</v>
      </c>
      <c r="U348" s="172">
        <v>1.6E-2</v>
      </c>
      <c r="V348" s="172">
        <f>ROUND(E348*U348,2)</f>
        <v>2.09</v>
      </c>
      <c r="W348" s="172"/>
      <c r="X348" s="173" t="s">
        <v>117</v>
      </c>
      <c r="Y348" s="150"/>
      <c r="Z348" s="150"/>
      <c r="AA348" s="150"/>
      <c r="AB348" s="150"/>
      <c r="AC348" s="150"/>
      <c r="AD348" s="150"/>
      <c r="AE348" s="150"/>
      <c r="AF348" s="150"/>
      <c r="AG348" s="150" t="s">
        <v>118</v>
      </c>
      <c r="AH348" s="150"/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</row>
    <row r="349" spans="1:60" outlineLevel="1" x14ac:dyDescent="0.2">
      <c r="A349" s="153"/>
      <c r="B349" s="154"/>
      <c r="C349" s="185" t="s">
        <v>364</v>
      </c>
      <c r="D349" s="160"/>
      <c r="E349" s="161">
        <v>130.38999999999999</v>
      </c>
      <c r="F349" s="155"/>
      <c r="G349" s="155"/>
      <c r="H349" s="155"/>
      <c r="I349" s="155"/>
      <c r="J349" s="155"/>
      <c r="K349" s="155"/>
      <c r="L349" s="155"/>
      <c r="M349" s="155"/>
      <c r="N349" s="155"/>
      <c r="O349" s="155"/>
      <c r="P349" s="155"/>
      <c r="Q349" s="155"/>
      <c r="R349" s="155"/>
      <c r="S349" s="155"/>
      <c r="T349" s="155"/>
      <c r="U349" s="155"/>
      <c r="V349" s="155"/>
      <c r="W349" s="155"/>
      <c r="X349" s="155"/>
      <c r="Y349" s="150"/>
      <c r="Z349" s="150"/>
      <c r="AA349" s="150"/>
      <c r="AB349" s="150"/>
      <c r="AC349" s="150"/>
      <c r="AD349" s="150"/>
      <c r="AE349" s="150"/>
      <c r="AF349" s="150"/>
      <c r="AG349" s="150" t="s">
        <v>120</v>
      </c>
      <c r="AH349" s="150">
        <v>5</v>
      </c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</row>
    <row r="350" spans="1:60" outlineLevel="1" x14ac:dyDescent="0.2">
      <c r="A350" s="168">
        <v>55</v>
      </c>
      <c r="B350" s="169" t="s">
        <v>365</v>
      </c>
      <c r="C350" s="181" t="s">
        <v>457</v>
      </c>
      <c r="D350" s="170" t="s">
        <v>148</v>
      </c>
      <c r="E350" s="171">
        <v>130.38999999999999</v>
      </c>
      <c r="F350" s="172">
        <v>0</v>
      </c>
      <c r="G350" s="172">
        <f>ROUND(E350*F350,2)</f>
        <v>0</v>
      </c>
      <c r="H350" s="172">
        <v>5.81</v>
      </c>
      <c r="I350" s="172">
        <f>ROUND(E350*H350,2)</f>
        <v>757.57</v>
      </c>
      <c r="J350" s="172">
        <v>31.69</v>
      </c>
      <c r="K350" s="172">
        <f>ROUND(E350*J350,2)</f>
        <v>4132.0600000000004</v>
      </c>
      <c r="L350" s="172">
        <v>21</v>
      </c>
      <c r="M350" s="172">
        <f>G350*(1+L350/100)</f>
        <v>0</v>
      </c>
      <c r="N350" s="172">
        <v>5.0000000000000002E-5</v>
      </c>
      <c r="O350" s="172">
        <f>ROUND(E350*N350,2)</f>
        <v>0.01</v>
      </c>
      <c r="P350" s="172">
        <v>0</v>
      </c>
      <c r="Q350" s="172">
        <f>ROUND(E350*P350,2)</f>
        <v>0</v>
      </c>
      <c r="R350" s="172"/>
      <c r="S350" s="172" t="s">
        <v>115</v>
      </c>
      <c r="T350" s="172" t="s">
        <v>115</v>
      </c>
      <c r="U350" s="172">
        <v>6.5000000000000002E-2</v>
      </c>
      <c r="V350" s="172">
        <f>ROUND(E350*U350,2)</f>
        <v>8.48</v>
      </c>
      <c r="W350" s="172"/>
      <c r="X350" s="173" t="s">
        <v>117</v>
      </c>
      <c r="Y350" s="150"/>
      <c r="Z350" s="150"/>
      <c r="AA350" s="150"/>
      <c r="AB350" s="150"/>
      <c r="AC350" s="150"/>
      <c r="AD350" s="150"/>
      <c r="AE350" s="150"/>
      <c r="AF350" s="150"/>
      <c r="AG350" s="150" t="s">
        <v>118</v>
      </c>
      <c r="AH350" s="150"/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</row>
    <row r="351" spans="1:60" outlineLevel="1" x14ac:dyDescent="0.2">
      <c r="A351" s="153"/>
      <c r="B351" s="154"/>
      <c r="C351" s="185" t="s">
        <v>364</v>
      </c>
      <c r="D351" s="160"/>
      <c r="E351" s="161">
        <v>130.38999999999999</v>
      </c>
      <c r="F351" s="155"/>
      <c r="G351" s="155"/>
      <c r="H351" s="155"/>
      <c r="I351" s="155"/>
      <c r="J351" s="155"/>
      <c r="K351" s="155"/>
      <c r="L351" s="155"/>
      <c r="M351" s="155"/>
      <c r="N351" s="155"/>
      <c r="O351" s="155"/>
      <c r="P351" s="155"/>
      <c r="Q351" s="155"/>
      <c r="R351" s="155"/>
      <c r="S351" s="155"/>
      <c r="T351" s="155"/>
      <c r="U351" s="155"/>
      <c r="V351" s="155"/>
      <c r="W351" s="155"/>
      <c r="X351" s="155"/>
      <c r="Y351" s="150"/>
      <c r="Z351" s="150"/>
      <c r="AA351" s="150"/>
      <c r="AB351" s="150"/>
      <c r="AC351" s="150"/>
      <c r="AD351" s="150"/>
      <c r="AE351" s="150"/>
      <c r="AF351" s="150"/>
      <c r="AG351" s="150" t="s">
        <v>120</v>
      </c>
      <c r="AH351" s="150">
        <v>5</v>
      </c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</row>
    <row r="352" spans="1:60" outlineLevel="1" x14ac:dyDescent="0.2">
      <c r="A352" s="168">
        <v>56</v>
      </c>
      <c r="B352" s="169" t="s">
        <v>366</v>
      </c>
      <c r="C352" s="181" t="s">
        <v>458</v>
      </c>
      <c r="D352" s="170" t="s">
        <v>148</v>
      </c>
      <c r="E352" s="171">
        <v>130.38999999999999</v>
      </c>
      <c r="F352" s="172">
        <v>0</v>
      </c>
      <c r="G352" s="172">
        <f>ROUND(E352*F352,2)</f>
        <v>0</v>
      </c>
      <c r="H352" s="172">
        <v>42.22</v>
      </c>
      <c r="I352" s="172">
        <f>ROUND(E352*H352,2)</f>
        <v>5505.07</v>
      </c>
      <c r="J352" s="172">
        <v>156.78</v>
      </c>
      <c r="K352" s="172">
        <f>ROUND(E352*J352,2)</f>
        <v>20442.54</v>
      </c>
      <c r="L352" s="172">
        <v>21</v>
      </c>
      <c r="M352" s="172">
        <f>G352*(1+L352/100)</f>
        <v>0</v>
      </c>
      <c r="N352" s="172">
        <v>3.0000000000000001E-3</v>
      </c>
      <c r="O352" s="172">
        <f>ROUND(E352*N352,2)</f>
        <v>0.39</v>
      </c>
      <c r="P352" s="172">
        <v>0</v>
      </c>
      <c r="Q352" s="172">
        <f>ROUND(E352*P352,2)</f>
        <v>0</v>
      </c>
      <c r="R352" s="172"/>
      <c r="S352" s="172" t="s">
        <v>115</v>
      </c>
      <c r="T352" s="172" t="s">
        <v>115</v>
      </c>
      <c r="U352" s="172">
        <v>0.32200000000000001</v>
      </c>
      <c r="V352" s="172">
        <f>ROUND(E352*U352,2)</f>
        <v>41.99</v>
      </c>
      <c r="W352" s="172"/>
      <c r="X352" s="173" t="s">
        <v>117</v>
      </c>
      <c r="Y352" s="150"/>
      <c r="Z352" s="150"/>
      <c r="AA352" s="150"/>
      <c r="AB352" s="150"/>
      <c r="AC352" s="150"/>
      <c r="AD352" s="150"/>
      <c r="AE352" s="150"/>
      <c r="AF352" s="150"/>
      <c r="AG352" s="150" t="s">
        <v>118</v>
      </c>
      <c r="AH352" s="150"/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0"/>
      <c r="BG352" s="150"/>
      <c r="BH352" s="150"/>
    </row>
    <row r="353" spans="1:60" outlineLevel="1" x14ac:dyDescent="0.2">
      <c r="A353" s="153"/>
      <c r="B353" s="154"/>
      <c r="C353" s="185" t="s">
        <v>185</v>
      </c>
      <c r="D353" s="160"/>
      <c r="E353" s="161">
        <v>2.9</v>
      </c>
      <c r="F353" s="155"/>
      <c r="G353" s="155"/>
      <c r="H353" s="155"/>
      <c r="I353" s="155"/>
      <c r="J353" s="155"/>
      <c r="K353" s="155"/>
      <c r="L353" s="155"/>
      <c r="M353" s="155"/>
      <c r="N353" s="155"/>
      <c r="O353" s="155"/>
      <c r="P353" s="155"/>
      <c r="Q353" s="155"/>
      <c r="R353" s="155"/>
      <c r="S353" s="155"/>
      <c r="T353" s="155"/>
      <c r="U353" s="155"/>
      <c r="V353" s="155"/>
      <c r="W353" s="155"/>
      <c r="X353" s="155"/>
      <c r="Y353" s="150"/>
      <c r="Z353" s="150"/>
      <c r="AA353" s="150"/>
      <c r="AB353" s="150"/>
      <c r="AC353" s="150"/>
      <c r="AD353" s="150"/>
      <c r="AE353" s="150"/>
      <c r="AF353" s="150"/>
      <c r="AG353" s="150" t="s">
        <v>120</v>
      </c>
      <c r="AH353" s="150">
        <v>0</v>
      </c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</row>
    <row r="354" spans="1:60" outlineLevel="1" x14ac:dyDescent="0.2">
      <c r="A354" s="153"/>
      <c r="B354" s="154"/>
      <c r="C354" s="185" t="s">
        <v>186</v>
      </c>
      <c r="D354" s="160"/>
      <c r="E354" s="161">
        <v>2.9</v>
      </c>
      <c r="F354" s="155"/>
      <c r="G354" s="155"/>
      <c r="H354" s="155"/>
      <c r="I354" s="155"/>
      <c r="J354" s="155"/>
      <c r="K354" s="155"/>
      <c r="L354" s="155"/>
      <c r="M354" s="155"/>
      <c r="N354" s="155"/>
      <c r="O354" s="155"/>
      <c r="P354" s="155"/>
      <c r="Q354" s="155"/>
      <c r="R354" s="155"/>
      <c r="S354" s="155"/>
      <c r="T354" s="155"/>
      <c r="U354" s="155"/>
      <c r="V354" s="155"/>
      <c r="W354" s="155"/>
      <c r="X354" s="155"/>
      <c r="Y354" s="150"/>
      <c r="Z354" s="150"/>
      <c r="AA354" s="150"/>
      <c r="AB354" s="150"/>
      <c r="AC354" s="150"/>
      <c r="AD354" s="150"/>
      <c r="AE354" s="150"/>
      <c r="AF354" s="150"/>
      <c r="AG354" s="150" t="s">
        <v>120</v>
      </c>
      <c r="AH354" s="150">
        <v>0</v>
      </c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</row>
    <row r="355" spans="1:60" outlineLevel="1" x14ac:dyDescent="0.2">
      <c r="A355" s="153"/>
      <c r="B355" s="154"/>
      <c r="C355" s="185" t="s">
        <v>301</v>
      </c>
      <c r="D355" s="160"/>
      <c r="E355" s="161">
        <v>3.15</v>
      </c>
      <c r="F355" s="155"/>
      <c r="G355" s="155"/>
      <c r="H355" s="155"/>
      <c r="I355" s="155"/>
      <c r="J355" s="155"/>
      <c r="K355" s="155"/>
      <c r="L355" s="155"/>
      <c r="M355" s="155"/>
      <c r="N355" s="155"/>
      <c r="O355" s="155"/>
      <c r="P355" s="155"/>
      <c r="Q355" s="155"/>
      <c r="R355" s="155"/>
      <c r="S355" s="155"/>
      <c r="T355" s="155"/>
      <c r="U355" s="155"/>
      <c r="V355" s="155"/>
      <c r="W355" s="155"/>
      <c r="X355" s="155"/>
      <c r="Y355" s="150"/>
      <c r="Z355" s="150"/>
      <c r="AA355" s="150"/>
      <c r="AB355" s="150"/>
      <c r="AC355" s="150"/>
      <c r="AD355" s="150"/>
      <c r="AE355" s="150"/>
      <c r="AF355" s="150"/>
      <c r="AG355" s="150" t="s">
        <v>120</v>
      </c>
      <c r="AH355" s="150">
        <v>0</v>
      </c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</row>
    <row r="356" spans="1:60" outlineLevel="1" x14ac:dyDescent="0.2">
      <c r="A356" s="153"/>
      <c r="B356" s="154"/>
      <c r="C356" s="185" t="s">
        <v>187</v>
      </c>
      <c r="D356" s="160"/>
      <c r="E356" s="161">
        <v>1.93</v>
      </c>
      <c r="F356" s="155"/>
      <c r="G356" s="155"/>
      <c r="H356" s="155"/>
      <c r="I356" s="155"/>
      <c r="J356" s="155"/>
      <c r="K356" s="155"/>
      <c r="L356" s="155"/>
      <c r="M356" s="155"/>
      <c r="N356" s="155"/>
      <c r="O356" s="155"/>
      <c r="P356" s="155"/>
      <c r="Q356" s="155"/>
      <c r="R356" s="155"/>
      <c r="S356" s="155"/>
      <c r="T356" s="155"/>
      <c r="U356" s="155"/>
      <c r="V356" s="155"/>
      <c r="W356" s="155"/>
      <c r="X356" s="155"/>
      <c r="Y356" s="150"/>
      <c r="Z356" s="150"/>
      <c r="AA356" s="150"/>
      <c r="AB356" s="150"/>
      <c r="AC356" s="150"/>
      <c r="AD356" s="150"/>
      <c r="AE356" s="150"/>
      <c r="AF356" s="150"/>
      <c r="AG356" s="150" t="s">
        <v>120</v>
      </c>
      <c r="AH356" s="150">
        <v>0</v>
      </c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</row>
    <row r="357" spans="1:60" outlineLevel="1" x14ac:dyDescent="0.2">
      <c r="A357" s="153"/>
      <c r="B357" s="154"/>
      <c r="C357" s="185" t="s">
        <v>188</v>
      </c>
      <c r="D357" s="160"/>
      <c r="E357" s="161">
        <v>2.76</v>
      </c>
      <c r="F357" s="155"/>
      <c r="G357" s="155"/>
      <c r="H357" s="155"/>
      <c r="I357" s="155"/>
      <c r="J357" s="155"/>
      <c r="K357" s="155"/>
      <c r="L357" s="155"/>
      <c r="M357" s="155"/>
      <c r="N357" s="155"/>
      <c r="O357" s="155"/>
      <c r="P357" s="155"/>
      <c r="Q357" s="155"/>
      <c r="R357" s="155"/>
      <c r="S357" s="155"/>
      <c r="T357" s="155"/>
      <c r="U357" s="155"/>
      <c r="V357" s="155"/>
      <c r="W357" s="155"/>
      <c r="X357" s="155"/>
      <c r="Y357" s="150"/>
      <c r="Z357" s="150"/>
      <c r="AA357" s="150"/>
      <c r="AB357" s="150"/>
      <c r="AC357" s="150"/>
      <c r="AD357" s="150"/>
      <c r="AE357" s="150"/>
      <c r="AF357" s="150"/>
      <c r="AG357" s="150" t="s">
        <v>120</v>
      </c>
      <c r="AH357" s="150">
        <v>0</v>
      </c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</row>
    <row r="358" spans="1:60" outlineLevel="1" x14ac:dyDescent="0.2">
      <c r="A358" s="153"/>
      <c r="B358" s="154"/>
      <c r="C358" s="185" t="s">
        <v>302</v>
      </c>
      <c r="D358" s="160"/>
      <c r="E358" s="161">
        <v>8.16</v>
      </c>
      <c r="F358" s="155"/>
      <c r="G358" s="155"/>
      <c r="H358" s="155"/>
      <c r="I358" s="155"/>
      <c r="J358" s="155"/>
      <c r="K358" s="155"/>
      <c r="L358" s="155"/>
      <c r="M358" s="155"/>
      <c r="N358" s="155"/>
      <c r="O358" s="155"/>
      <c r="P358" s="155"/>
      <c r="Q358" s="155"/>
      <c r="R358" s="155"/>
      <c r="S358" s="155"/>
      <c r="T358" s="155"/>
      <c r="U358" s="155"/>
      <c r="V358" s="155"/>
      <c r="W358" s="155"/>
      <c r="X358" s="155"/>
      <c r="Y358" s="150"/>
      <c r="Z358" s="150"/>
      <c r="AA358" s="150"/>
      <c r="AB358" s="150"/>
      <c r="AC358" s="150"/>
      <c r="AD358" s="150"/>
      <c r="AE358" s="150"/>
      <c r="AF358" s="150"/>
      <c r="AG358" s="150" t="s">
        <v>120</v>
      </c>
      <c r="AH358" s="150">
        <v>0</v>
      </c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</row>
    <row r="359" spans="1:60" outlineLevel="1" x14ac:dyDescent="0.2">
      <c r="A359" s="153"/>
      <c r="B359" s="154"/>
      <c r="C359" s="185" t="s">
        <v>303</v>
      </c>
      <c r="D359" s="160"/>
      <c r="E359" s="161">
        <v>5.79</v>
      </c>
      <c r="F359" s="155"/>
      <c r="G359" s="155"/>
      <c r="H359" s="155"/>
      <c r="I359" s="155"/>
      <c r="J359" s="155"/>
      <c r="K359" s="155"/>
      <c r="L359" s="155"/>
      <c r="M359" s="155"/>
      <c r="N359" s="155"/>
      <c r="O359" s="155"/>
      <c r="P359" s="155"/>
      <c r="Q359" s="155"/>
      <c r="R359" s="155"/>
      <c r="S359" s="155"/>
      <c r="T359" s="155"/>
      <c r="U359" s="155"/>
      <c r="V359" s="155"/>
      <c r="W359" s="155"/>
      <c r="X359" s="155"/>
      <c r="Y359" s="150"/>
      <c r="Z359" s="150"/>
      <c r="AA359" s="150"/>
      <c r="AB359" s="150"/>
      <c r="AC359" s="150"/>
      <c r="AD359" s="150"/>
      <c r="AE359" s="150"/>
      <c r="AF359" s="150"/>
      <c r="AG359" s="150" t="s">
        <v>120</v>
      </c>
      <c r="AH359" s="150">
        <v>0</v>
      </c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  <c r="BH359" s="150"/>
    </row>
    <row r="360" spans="1:60" outlineLevel="1" x14ac:dyDescent="0.2">
      <c r="A360" s="153"/>
      <c r="B360" s="154"/>
      <c r="C360" s="185" t="s">
        <v>304</v>
      </c>
      <c r="D360" s="160"/>
      <c r="E360" s="161">
        <v>2.52</v>
      </c>
      <c r="F360" s="155"/>
      <c r="G360" s="155"/>
      <c r="H360" s="155"/>
      <c r="I360" s="155"/>
      <c r="J360" s="155"/>
      <c r="K360" s="155"/>
      <c r="L360" s="155"/>
      <c r="M360" s="155"/>
      <c r="N360" s="155"/>
      <c r="O360" s="155"/>
      <c r="P360" s="155"/>
      <c r="Q360" s="155"/>
      <c r="R360" s="155"/>
      <c r="S360" s="155"/>
      <c r="T360" s="155"/>
      <c r="U360" s="155"/>
      <c r="V360" s="155"/>
      <c r="W360" s="155"/>
      <c r="X360" s="155"/>
      <c r="Y360" s="150"/>
      <c r="Z360" s="150"/>
      <c r="AA360" s="150"/>
      <c r="AB360" s="150"/>
      <c r="AC360" s="150"/>
      <c r="AD360" s="150"/>
      <c r="AE360" s="150"/>
      <c r="AF360" s="150"/>
      <c r="AG360" s="150" t="s">
        <v>120</v>
      </c>
      <c r="AH360" s="150">
        <v>0</v>
      </c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</row>
    <row r="361" spans="1:60" outlineLevel="1" x14ac:dyDescent="0.2">
      <c r="A361" s="153"/>
      <c r="B361" s="154"/>
      <c r="C361" s="185" t="s">
        <v>305</v>
      </c>
      <c r="D361" s="160"/>
      <c r="E361" s="161">
        <v>26.23</v>
      </c>
      <c r="F361" s="155"/>
      <c r="G361" s="155"/>
      <c r="H361" s="155"/>
      <c r="I361" s="155"/>
      <c r="J361" s="155"/>
      <c r="K361" s="155"/>
      <c r="L361" s="155"/>
      <c r="M361" s="155"/>
      <c r="N361" s="155"/>
      <c r="O361" s="155"/>
      <c r="P361" s="155"/>
      <c r="Q361" s="155"/>
      <c r="R361" s="155"/>
      <c r="S361" s="155"/>
      <c r="T361" s="155"/>
      <c r="U361" s="155"/>
      <c r="V361" s="155"/>
      <c r="W361" s="155"/>
      <c r="X361" s="155"/>
      <c r="Y361" s="150"/>
      <c r="Z361" s="150"/>
      <c r="AA361" s="150"/>
      <c r="AB361" s="150"/>
      <c r="AC361" s="150"/>
      <c r="AD361" s="150"/>
      <c r="AE361" s="150"/>
      <c r="AF361" s="150"/>
      <c r="AG361" s="150" t="s">
        <v>120</v>
      </c>
      <c r="AH361" s="150">
        <v>0</v>
      </c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</row>
    <row r="362" spans="1:60" outlineLevel="1" x14ac:dyDescent="0.2">
      <c r="A362" s="153"/>
      <c r="B362" s="154"/>
      <c r="C362" s="185" t="s">
        <v>189</v>
      </c>
      <c r="D362" s="160"/>
      <c r="E362" s="161">
        <v>2.08</v>
      </c>
      <c r="F362" s="155"/>
      <c r="G362" s="155"/>
      <c r="H362" s="155"/>
      <c r="I362" s="155"/>
      <c r="J362" s="155"/>
      <c r="K362" s="155"/>
      <c r="L362" s="155"/>
      <c r="M362" s="155"/>
      <c r="N362" s="155"/>
      <c r="O362" s="155"/>
      <c r="P362" s="155"/>
      <c r="Q362" s="155"/>
      <c r="R362" s="155"/>
      <c r="S362" s="155"/>
      <c r="T362" s="155"/>
      <c r="U362" s="155"/>
      <c r="V362" s="155"/>
      <c r="W362" s="155"/>
      <c r="X362" s="155"/>
      <c r="Y362" s="150"/>
      <c r="Z362" s="150"/>
      <c r="AA362" s="150"/>
      <c r="AB362" s="150"/>
      <c r="AC362" s="150"/>
      <c r="AD362" s="150"/>
      <c r="AE362" s="150"/>
      <c r="AF362" s="150"/>
      <c r="AG362" s="150" t="s">
        <v>120</v>
      </c>
      <c r="AH362" s="150">
        <v>0</v>
      </c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</row>
    <row r="363" spans="1:60" outlineLevel="1" x14ac:dyDescent="0.2">
      <c r="A363" s="153"/>
      <c r="B363" s="154"/>
      <c r="C363" s="185" t="s">
        <v>306</v>
      </c>
      <c r="D363" s="160"/>
      <c r="E363" s="161">
        <v>20.9</v>
      </c>
      <c r="F363" s="155"/>
      <c r="G363" s="155"/>
      <c r="H363" s="155"/>
      <c r="I363" s="155"/>
      <c r="J363" s="155"/>
      <c r="K363" s="155"/>
      <c r="L363" s="155"/>
      <c r="M363" s="155"/>
      <c r="N363" s="155"/>
      <c r="O363" s="155"/>
      <c r="P363" s="155"/>
      <c r="Q363" s="155"/>
      <c r="R363" s="155"/>
      <c r="S363" s="155"/>
      <c r="T363" s="155"/>
      <c r="U363" s="155"/>
      <c r="V363" s="155"/>
      <c r="W363" s="155"/>
      <c r="X363" s="155"/>
      <c r="Y363" s="150"/>
      <c r="Z363" s="150"/>
      <c r="AA363" s="150"/>
      <c r="AB363" s="150"/>
      <c r="AC363" s="150"/>
      <c r="AD363" s="150"/>
      <c r="AE363" s="150"/>
      <c r="AF363" s="150"/>
      <c r="AG363" s="150" t="s">
        <v>120</v>
      </c>
      <c r="AH363" s="150">
        <v>0</v>
      </c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</row>
    <row r="364" spans="1:60" outlineLevel="1" x14ac:dyDescent="0.2">
      <c r="A364" s="153"/>
      <c r="B364" s="154"/>
      <c r="C364" s="185" t="s">
        <v>190</v>
      </c>
      <c r="D364" s="160"/>
      <c r="E364" s="161">
        <v>5.62</v>
      </c>
      <c r="F364" s="155"/>
      <c r="G364" s="155"/>
      <c r="H364" s="155"/>
      <c r="I364" s="155"/>
      <c r="J364" s="155"/>
      <c r="K364" s="155"/>
      <c r="L364" s="155"/>
      <c r="M364" s="155"/>
      <c r="N364" s="155"/>
      <c r="O364" s="155"/>
      <c r="P364" s="155"/>
      <c r="Q364" s="155"/>
      <c r="R364" s="155"/>
      <c r="S364" s="155"/>
      <c r="T364" s="155"/>
      <c r="U364" s="155"/>
      <c r="V364" s="155"/>
      <c r="W364" s="155"/>
      <c r="X364" s="155"/>
      <c r="Y364" s="150"/>
      <c r="Z364" s="150"/>
      <c r="AA364" s="150"/>
      <c r="AB364" s="150"/>
      <c r="AC364" s="150"/>
      <c r="AD364" s="150"/>
      <c r="AE364" s="150"/>
      <c r="AF364" s="150"/>
      <c r="AG364" s="150" t="s">
        <v>120</v>
      </c>
      <c r="AH364" s="150">
        <v>0</v>
      </c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50"/>
      <c r="BB364" s="150"/>
      <c r="BC364" s="150"/>
      <c r="BD364" s="150"/>
      <c r="BE364" s="150"/>
      <c r="BF364" s="150"/>
      <c r="BG364" s="150"/>
      <c r="BH364" s="150"/>
    </row>
    <row r="365" spans="1:60" outlineLevel="1" x14ac:dyDescent="0.2">
      <c r="A365" s="153"/>
      <c r="B365" s="154"/>
      <c r="C365" s="185" t="s">
        <v>307</v>
      </c>
      <c r="D365" s="160"/>
      <c r="E365" s="161">
        <v>6.72</v>
      </c>
      <c r="F365" s="155"/>
      <c r="G365" s="155"/>
      <c r="H365" s="155"/>
      <c r="I365" s="155"/>
      <c r="J365" s="155"/>
      <c r="K365" s="155"/>
      <c r="L365" s="155"/>
      <c r="M365" s="155"/>
      <c r="N365" s="155"/>
      <c r="O365" s="155"/>
      <c r="P365" s="155"/>
      <c r="Q365" s="155"/>
      <c r="R365" s="155"/>
      <c r="S365" s="155"/>
      <c r="T365" s="155"/>
      <c r="U365" s="155"/>
      <c r="V365" s="155"/>
      <c r="W365" s="155"/>
      <c r="X365" s="155"/>
      <c r="Y365" s="150"/>
      <c r="Z365" s="150"/>
      <c r="AA365" s="150"/>
      <c r="AB365" s="150"/>
      <c r="AC365" s="150"/>
      <c r="AD365" s="150"/>
      <c r="AE365" s="150"/>
      <c r="AF365" s="150"/>
      <c r="AG365" s="150" t="s">
        <v>120</v>
      </c>
      <c r="AH365" s="150">
        <v>0</v>
      </c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50"/>
      <c r="BB365" s="150"/>
      <c r="BC365" s="150"/>
      <c r="BD365" s="150"/>
      <c r="BE365" s="150"/>
      <c r="BF365" s="150"/>
      <c r="BG365" s="150"/>
      <c r="BH365" s="150"/>
    </row>
    <row r="366" spans="1:60" outlineLevel="1" x14ac:dyDescent="0.2">
      <c r="A366" s="153"/>
      <c r="B366" s="154"/>
      <c r="C366" s="185" t="s">
        <v>308</v>
      </c>
      <c r="D366" s="160"/>
      <c r="E366" s="161">
        <v>4.88</v>
      </c>
      <c r="F366" s="155"/>
      <c r="G366" s="155"/>
      <c r="H366" s="155"/>
      <c r="I366" s="155"/>
      <c r="J366" s="155"/>
      <c r="K366" s="155"/>
      <c r="L366" s="155"/>
      <c r="M366" s="155"/>
      <c r="N366" s="155"/>
      <c r="O366" s="155"/>
      <c r="P366" s="155"/>
      <c r="Q366" s="155"/>
      <c r="R366" s="155"/>
      <c r="S366" s="155"/>
      <c r="T366" s="155"/>
      <c r="U366" s="155"/>
      <c r="V366" s="155"/>
      <c r="W366" s="155"/>
      <c r="X366" s="155"/>
      <c r="Y366" s="150"/>
      <c r="Z366" s="150"/>
      <c r="AA366" s="150"/>
      <c r="AB366" s="150"/>
      <c r="AC366" s="150"/>
      <c r="AD366" s="150"/>
      <c r="AE366" s="150"/>
      <c r="AF366" s="150"/>
      <c r="AG366" s="150" t="s">
        <v>120</v>
      </c>
      <c r="AH366" s="150">
        <v>0</v>
      </c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  <c r="BB366" s="150"/>
      <c r="BC366" s="150"/>
      <c r="BD366" s="150"/>
      <c r="BE366" s="150"/>
      <c r="BF366" s="150"/>
      <c r="BG366" s="150"/>
      <c r="BH366" s="150"/>
    </row>
    <row r="367" spans="1:60" outlineLevel="1" x14ac:dyDescent="0.2">
      <c r="A367" s="153"/>
      <c r="B367" s="154"/>
      <c r="C367" s="185" t="s">
        <v>309</v>
      </c>
      <c r="D367" s="160"/>
      <c r="E367" s="161">
        <v>9.16</v>
      </c>
      <c r="F367" s="155"/>
      <c r="G367" s="155"/>
      <c r="H367" s="155"/>
      <c r="I367" s="155"/>
      <c r="J367" s="155"/>
      <c r="K367" s="155"/>
      <c r="L367" s="155"/>
      <c r="M367" s="155"/>
      <c r="N367" s="155"/>
      <c r="O367" s="155"/>
      <c r="P367" s="155"/>
      <c r="Q367" s="155"/>
      <c r="R367" s="155"/>
      <c r="S367" s="155"/>
      <c r="T367" s="155"/>
      <c r="U367" s="155"/>
      <c r="V367" s="155"/>
      <c r="W367" s="155"/>
      <c r="X367" s="155"/>
      <c r="Y367" s="150"/>
      <c r="Z367" s="150"/>
      <c r="AA367" s="150"/>
      <c r="AB367" s="150"/>
      <c r="AC367" s="150"/>
      <c r="AD367" s="150"/>
      <c r="AE367" s="150"/>
      <c r="AF367" s="150"/>
      <c r="AG367" s="150" t="s">
        <v>120</v>
      </c>
      <c r="AH367" s="150">
        <v>0</v>
      </c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50"/>
      <c r="BB367" s="150"/>
      <c r="BC367" s="150"/>
      <c r="BD367" s="150"/>
      <c r="BE367" s="150"/>
      <c r="BF367" s="150"/>
      <c r="BG367" s="150"/>
      <c r="BH367" s="150"/>
    </row>
    <row r="368" spans="1:60" outlineLevel="1" x14ac:dyDescent="0.2">
      <c r="A368" s="153"/>
      <c r="B368" s="154"/>
      <c r="C368" s="185" t="s">
        <v>310</v>
      </c>
      <c r="D368" s="160"/>
      <c r="E368" s="161">
        <v>2.63</v>
      </c>
      <c r="F368" s="155"/>
      <c r="G368" s="155"/>
      <c r="H368" s="155"/>
      <c r="I368" s="155"/>
      <c r="J368" s="155"/>
      <c r="K368" s="155"/>
      <c r="L368" s="155"/>
      <c r="M368" s="155"/>
      <c r="N368" s="155"/>
      <c r="O368" s="155"/>
      <c r="P368" s="155"/>
      <c r="Q368" s="155"/>
      <c r="R368" s="155"/>
      <c r="S368" s="155"/>
      <c r="T368" s="155"/>
      <c r="U368" s="155"/>
      <c r="V368" s="155"/>
      <c r="W368" s="155"/>
      <c r="X368" s="155"/>
      <c r="Y368" s="150"/>
      <c r="Z368" s="150"/>
      <c r="AA368" s="150"/>
      <c r="AB368" s="150"/>
      <c r="AC368" s="150"/>
      <c r="AD368" s="150"/>
      <c r="AE368" s="150"/>
      <c r="AF368" s="150"/>
      <c r="AG368" s="150" t="s">
        <v>120</v>
      </c>
      <c r="AH368" s="150">
        <v>0</v>
      </c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50"/>
      <c r="BB368" s="150"/>
      <c r="BC368" s="150"/>
      <c r="BD368" s="150"/>
      <c r="BE368" s="150"/>
      <c r="BF368" s="150"/>
      <c r="BG368" s="150"/>
      <c r="BH368" s="150"/>
    </row>
    <row r="369" spans="1:60" outlineLevel="1" x14ac:dyDescent="0.2">
      <c r="A369" s="153"/>
      <c r="B369" s="154"/>
      <c r="C369" s="185" t="s">
        <v>191</v>
      </c>
      <c r="D369" s="160"/>
      <c r="E369" s="161">
        <v>11.36</v>
      </c>
      <c r="F369" s="155"/>
      <c r="G369" s="155"/>
      <c r="H369" s="155"/>
      <c r="I369" s="155"/>
      <c r="J369" s="155"/>
      <c r="K369" s="155"/>
      <c r="L369" s="155"/>
      <c r="M369" s="155"/>
      <c r="N369" s="155"/>
      <c r="O369" s="155"/>
      <c r="P369" s="155"/>
      <c r="Q369" s="155"/>
      <c r="R369" s="155"/>
      <c r="S369" s="155"/>
      <c r="T369" s="155"/>
      <c r="U369" s="155"/>
      <c r="V369" s="155"/>
      <c r="W369" s="155"/>
      <c r="X369" s="155"/>
      <c r="Y369" s="150"/>
      <c r="Z369" s="150"/>
      <c r="AA369" s="150"/>
      <c r="AB369" s="150"/>
      <c r="AC369" s="150"/>
      <c r="AD369" s="150"/>
      <c r="AE369" s="150"/>
      <c r="AF369" s="150"/>
      <c r="AG369" s="150" t="s">
        <v>120</v>
      </c>
      <c r="AH369" s="150">
        <v>0</v>
      </c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</row>
    <row r="370" spans="1:60" outlineLevel="1" x14ac:dyDescent="0.2">
      <c r="A370" s="153"/>
      <c r="B370" s="154"/>
      <c r="C370" s="185" t="s">
        <v>192</v>
      </c>
      <c r="D370" s="160"/>
      <c r="E370" s="161">
        <v>10.7</v>
      </c>
      <c r="F370" s="155"/>
      <c r="G370" s="155"/>
      <c r="H370" s="155"/>
      <c r="I370" s="155"/>
      <c r="J370" s="155"/>
      <c r="K370" s="155"/>
      <c r="L370" s="155"/>
      <c r="M370" s="155"/>
      <c r="N370" s="155"/>
      <c r="O370" s="155"/>
      <c r="P370" s="155"/>
      <c r="Q370" s="155"/>
      <c r="R370" s="155"/>
      <c r="S370" s="155"/>
      <c r="T370" s="155"/>
      <c r="U370" s="155"/>
      <c r="V370" s="155"/>
      <c r="W370" s="155"/>
      <c r="X370" s="155"/>
      <c r="Y370" s="150"/>
      <c r="Z370" s="150"/>
      <c r="AA370" s="150"/>
      <c r="AB370" s="150"/>
      <c r="AC370" s="150"/>
      <c r="AD370" s="150"/>
      <c r="AE370" s="150"/>
      <c r="AF370" s="150"/>
      <c r="AG370" s="150" t="s">
        <v>120</v>
      </c>
      <c r="AH370" s="150">
        <v>0</v>
      </c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  <c r="BH370" s="150"/>
    </row>
    <row r="371" spans="1:60" outlineLevel="1" x14ac:dyDescent="0.2">
      <c r="A371" s="174">
        <v>57</v>
      </c>
      <c r="B371" s="175" t="s">
        <v>367</v>
      </c>
      <c r="C371" s="186" t="s">
        <v>368</v>
      </c>
      <c r="D371" s="176" t="s">
        <v>0</v>
      </c>
      <c r="E371" s="177">
        <v>317.2389</v>
      </c>
      <c r="F371" s="178">
        <v>0</v>
      </c>
      <c r="G371" s="178">
        <f>ROUND(E371*F371,2)</f>
        <v>0</v>
      </c>
      <c r="H371" s="178">
        <v>0</v>
      </c>
      <c r="I371" s="178">
        <f>ROUND(E371*H371,2)</f>
        <v>0</v>
      </c>
      <c r="J371" s="178">
        <v>0.92</v>
      </c>
      <c r="K371" s="178">
        <f>ROUND(E371*J371,2)</f>
        <v>291.86</v>
      </c>
      <c r="L371" s="178">
        <v>21</v>
      </c>
      <c r="M371" s="178">
        <f>G371*(1+L371/100)</f>
        <v>0</v>
      </c>
      <c r="N371" s="178">
        <v>0</v>
      </c>
      <c r="O371" s="178">
        <f>ROUND(E371*N371,2)</f>
        <v>0</v>
      </c>
      <c r="P371" s="178">
        <v>0</v>
      </c>
      <c r="Q371" s="178">
        <f>ROUND(E371*P371,2)</f>
        <v>0</v>
      </c>
      <c r="R371" s="178"/>
      <c r="S371" s="178" t="s">
        <v>115</v>
      </c>
      <c r="T371" s="178" t="s">
        <v>115</v>
      </c>
      <c r="U371" s="178">
        <v>0</v>
      </c>
      <c r="V371" s="178">
        <f>ROUND(E371*U371,2)</f>
        <v>0</v>
      </c>
      <c r="W371" s="178"/>
      <c r="X371" s="179" t="s">
        <v>205</v>
      </c>
      <c r="Y371" s="150"/>
      <c r="Z371" s="150"/>
      <c r="AA371" s="150"/>
      <c r="AB371" s="150"/>
      <c r="AC371" s="150"/>
      <c r="AD371" s="150"/>
      <c r="AE371" s="150"/>
      <c r="AF371" s="150"/>
      <c r="AG371" s="150" t="s">
        <v>206</v>
      </c>
      <c r="AH371" s="150"/>
      <c r="AI371" s="150"/>
      <c r="AJ371" s="150"/>
      <c r="AK371" s="150"/>
      <c r="AL371" s="150"/>
      <c r="AM371" s="150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50"/>
      <c r="AY371" s="150"/>
      <c r="AZ371" s="150"/>
      <c r="BA371" s="150"/>
      <c r="BB371" s="150"/>
      <c r="BC371" s="150"/>
      <c r="BD371" s="150"/>
      <c r="BE371" s="150"/>
      <c r="BF371" s="150"/>
      <c r="BG371" s="150"/>
      <c r="BH371" s="150"/>
    </row>
    <row r="372" spans="1:60" x14ac:dyDescent="0.2">
      <c r="A372" s="162" t="s">
        <v>110</v>
      </c>
      <c r="B372" s="163" t="s">
        <v>76</v>
      </c>
      <c r="C372" s="180" t="s">
        <v>77</v>
      </c>
      <c r="D372" s="164"/>
      <c r="E372" s="165"/>
      <c r="F372" s="166"/>
      <c r="G372" s="166">
        <f>SUMIF(AG373:AG431,"&lt;&gt;NOR",G373:G431)</f>
        <v>0</v>
      </c>
      <c r="H372" s="166"/>
      <c r="I372" s="166">
        <f>SUM(I373:I431)</f>
        <v>45046.29</v>
      </c>
      <c r="J372" s="166"/>
      <c r="K372" s="166">
        <f>SUM(K373:K431)</f>
        <v>78714.349999999991</v>
      </c>
      <c r="L372" s="166"/>
      <c r="M372" s="166">
        <f>SUM(M373:M431)</f>
        <v>0</v>
      </c>
      <c r="N372" s="166"/>
      <c r="O372" s="166">
        <f>SUM(O373:O431)</f>
        <v>1.97</v>
      </c>
      <c r="P372" s="166"/>
      <c r="Q372" s="166">
        <f>SUM(Q373:Q431)</f>
        <v>0</v>
      </c>
      <c r="R372" s="166"/>
      <c r="S372" s="166"/>
      <c r="T372" s="166"/>
      <c r="U372" s="166"/>
      <c r="V372" s="166">
        <f>SUM(V373:V431)</f>
        <v>159.79999999999998</v>
      </c>
      <c r="W372" s="166"/>
      <c r="X372" s="167"/>
      <c r="AG372" t="s">
        <v>111</v>
      </c>
    </row>
    <row r="373" spans="1:60" outlineLevel="1" x14ac:dyDescent="0.2">
      <c r="A373" s="168">
        <v>58</v>
      </c>
      <c r="B373" s="169" t="s">
        <v>369</v>
      </c>
      <c r="C373" s="181" t="s">
        <v>370</v>
      </c>
      <c r="D373" s="170" t="s">
        <v>148</v>
      </c>
      <c r="E373" s="171">
        <v>98.89</v>
      </c>
      <c r="F373" s="172">
        <v>0</v>
      </c>
      <c r="G373" s="172">
        <f>ROUND(E373*F373,2)</f>
        <v>0</v>
      </c>
      <c r="H373" s="172">
        <v>0</v>
      </c>
      <c r="I373" s="172">
        <f>ROUND(E373*H373,2)</f>
        <v>0</v>
      </c>
      <c r="J373" s="172">
        <v>162</v>
      </c>
      <c r="K373" s="172">
        <f>ROUND(E373*J373,2)</f>
        <v>16020.18</v>
      </c>
      <c r="L373" s="172">
        <v>21</v>
      </c>
      <c r="M373" s="172">
        <f>G373*(1+L373/100)</f>
        <v>0</v>
      </c>
      <c r="N373" s="172">
        <v>0</v>
      </c>
      <c r="O373" s="172">
        <f>ROUND(E373*N373,2)</f>
        <v>0</v>
      </c>
      <c r="P373" s="172">
        <v>0</v>
      </c>
      <c r="Q373" s="172">
        <f>ROUND(E373*P373,2)</f>
        <v>0</v>
      </c>
      <c r="R373" s="172"/>
      <c r="S373" s="172" t="s">
        <v>115</v>
      </c>
      <c r="T373" s="172" t="s">
        <v>115</v>
      </c>
      <c r="U373" s="172">
        <v>0.33</v>
      </c>
      <c r="V373" s="172">
        <f>ROUND(E373*U373,2)</f>
        <v>32.630000000000003</v>
      </c>
      <c r="W373" s="172"/>
      <c r="X373" s="173" t="s">
        <v>117</v>
      </c>
      <c r="Y373" s="150"/>
      <c r="Z373" s="150"/>
      <c r="AA373" s="150"/>
      <c r="AB373" s="150"/>
      <c r="AC373" s="150"/>
      <c r="AD373" s="150"/>
      <c r="AE373" s="150"/>
      <c r="AF373" s="150"/>
      <c r="AG373" s="150" t="s">
        <v>118</v>
      </c>
      <c r="AH373" s="150"/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50"/>
      <c r="BB373" s="150"/>
      <c r="BC373" s="150"/>
      <c r="BD373" s="150"/>
      <c r="BE373" s="150"/>
      <c r="BF373" s="150"/>
      <c r="BG373" s="150"/>
      <c r="BH373" s="150"/>
    </row>
    <row r="374" spans="1:60" outlineLevel="1" x14ac:dyDescent="0.2">
      <c r="A374" s="153"/>
      <c r="B374" s="154"/>
      <c r="C374" s="185" t="s">
        <v>371</v>
      </c>
      <c r="D374" s="160"/>
      <c r="E374" s="161">
        <v>98.89</v>
      </c>
      <c r="F374" s="155"/>
      <c r="G374" s="155"/>
      <c r="H374" s="155"/>
      <c r="I374" s="155"/>
      <c r="J374" s="155"/>
      <c r="K374" s="155"/>
      <c r="L374" s="155"/>
      <c r="M374" s="155"/>
      <c r="N374" s="155"/>
      <c r="O374" s="155"/>
      <c r="P374" s="155"/>
      <c r="Q374" s="155"/>
      <c r="R374" s="155"/>
      <c r="S374" s="155"/>
      <c r="T374" s="155"/>
      <c r="U374" s="155"/>
      <c r="V374" s="155"/>
      <c r="W374" s="155"/>
      <c r="X374" s="155"/>
      <c r="Y374" s="150"/>
      <c r="Z374" s="150"/>
      <c r="AA374" s="150"/>
      <c r="AB374" s="150"/>
      <c r="AC374" s="150"/>
      <c r="AD374" s="150"/>
      <c r="AE374" s="150"/>
      <c r="AF374" s="150"/>
      <c r="AG374" s="150" t="s">
        <v>120</v>
      </c>
      <c r="AH374" s="150">
        <v>5</v>
      </c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  <c r="BB374" s="150"/>
      <c r="BC374" s="150"/>
      <c r="BD374" s="150"/>
      <c r="BE374" s="150"/>
      <c r="BF374" s="150"/>
      <c r="BG374" s="150"/>
      <c r="BH374" s="150"/>
    </row>
    <row r="375" spans="1:60" ht="22.5" outlineLevel="1" x14ac:dyDescent="0.2">
      <c r="A375" s="168">
        <v>59</v>
      </c>
      <c r="B375" s="169" t="s">
        <v>372</v>
      </c>
      <c r="C375" s="181" t="s">
        <v>373</v>
      </c>
      <c r="D375" s="170" t="s">
        <v>148</v>
      </c>
      <c r="E375" s="171">
        <v>98.89</v>
      </c>
      <c r="F375" s="172">
        <v>0</v>
      </c>
      <c r="G375" s="172">
        <f>ROUND(E375*F375,2)</f>
        <v>0</v>
      </c>
      <c r="H375" s="172">
        <v>17.95</v>
      </c>
      <c r="I375" s="172">
        <f>ROUND(E375*H375,2)</f>
        <v>1775.08</v>
      </c>
      <c r="J375" s="172">
        <v>24.55</v>
      </c>
      <c r="K375" s="172">
        <f>ROUND(E375*J375,2)</f>
        <v>2427.75</v>
      </c>
      <c r="L375" s="172">
        <v>21</v>
      </c>
      <c r="M375" s="172">
        <f>G375*(1+L375/100)</f>
        <v>0</v>
      </c>
      <c r="N375" s="172">
        <v>1.6000000000000001E-4</v>
      </c>
      <c r="O375" s="172">
        <f>ROUND(E375*N375,2)</f>
        <v>0.02</v>
      </c>
      <c r="P375" s="172">
        <v>0</v>
      </c>
      <c r="Q375" s="172">
        <f>ROUND(E375*P375,2)</f>
        <v>0</v>
      </c>
      <c r="R375" s="172"/>
      <c r="S375" s="172" t="s">
        <v>115</v>
      </c>
      <c r="T375" s="172" t="s">
        <v>115</v>
      </c>
      <c r="U375" s="172">
        <v>0.05</v>
      </c>
      <c r="V375" s="172">
        <f>ROUND(E375*U375,2)</f>
        <v>4.9400000000000004</v>
      </c>
      <c r="W375" s="172"/>
      <c r="X375" s="173" t="s">
        <v>117</v>
      </c>
      <c r="Y375" s="150"/>
      <c r="Z375" s="150"/>
      <c r="AA375" s="150"/>
      <c r="AB375" s="150"/>
      <c r="AC375" s="150"/>
      <c r="AD375" s="150"/>
      <c r="AE375" s="150"/>
      <c r="AF375" s="150"/>
      <c r="AG375" s="150" t="s">
        <v>374</v>
      </c>
      <c r="AH375" s="150"/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50"/>
      <c r="AZ375" s="150"/>
      <c r="BA375" s="150"/>
      <c r="BB375" s="150"/>
      <c r="BC375" s="150"/>
      <c r="BD375" s="150"/>
      <c r="BE375" s="150"/>
      <c r="BF375" s="150"/>
      <c r="BG375" s="150"/>
      <c r="BH375" s="150"/>
    </row>
    <row r="376" spans="1:60" outlineLevel="1" x14ac:dyDescent="0.2">
      <c r="A376" s="153"/>
      <c r="B376" s="154"/>
      <c r="C376" s="244" t="s">
        <v>375</v>
      </c>
      <c r="D376" s="245"/>
      <c r="E376" s="245"/>
      <c r="F376" s="245"/>
      <c r="G376" s="245"/>
      <c r="H376" s="155"/>
      <c r="I376" s="155"/>
      <c r="J376" s="155"/>
      <c r="K376" s="155"/>
      <c r="L376" s="155"/>
      <c r="M376" s="155"/>
      <c r="N376" s="155"/>
      <c r="O376" s="155"/>
      <c r="P376" s="155"/>
      <c r="Q376" s="155"/>
      <c r="R376" s="155"/>
      <c r="S376" s="155"/>
      <c r="T376" s="155"/>
      <c r="U376" s="155"/>
      <c r="V376" s="155"/>
      <c r="W376" s="155"/>
      <c r="X376" s="155"/>
      <c r="Y376" s="150"/>
      <c r="Z376" s="150"/>
      <c r="AA376" s="150"/>
      <c r="AB376" s="150"/>
      <c r="AC376" s="150"/>
      <c r="AD376" s="150"/>
      <c r="AE376" s="150"/>
      <c r="AF376" s="150"/>
      <c r="AG376" s="150" t="s">
        <v>209</v>
      </c>
      <c r="AH376" s="150"/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50"/>
      <c r="AZ376" s="150"/>
      <c r="BA376" s="150"/>
      <c r="BB376" s="150"/>
      <c r="BC376" s="150"/>
      <c r="BD376" s="150"/>
      <c r="BE376" s="150"/>
      <c r="BF376" s="150"/>
      <c r="BG376" s="150"/>
      <c r="BH376" s="150"/>
    </row>
    <row r="377" spans="1:60" outlineLevel="1" x14ac:dyDescent="0.2">
      <c r="A377" s="153"/>
      <c r="B377" s="154"/>
      <c r="C377" s="185" t="s">
        <v>371</v>
      </c>
      <c r="D377" s="160"/>
      <c r="E377" s="161">
        <v>98.89</v>
      </c>
      <c r="F377" s="155"/>
      <c r="G377" s="155"/>
      <c r="H377" s="155"/>
      <c r="I377" s="155"/>
      <c r="J377" s="155"/>
      <c r="K377" s="155"/>
      <c r="L377" s="155"/>
      <c r="M377" s="155"/>
      <c r="N377" s="155"/>
      <c r="O377" s="155"/>
      <c r="P377" s="155"/>
      <c r="Q377" s="155"/>
      <c r="R377" s="155"/>
      <c r="S377" s="155"/>
      <c r="T377" s="155"/>
      <c r="U377" s="155"/>
      <c r="V377" s="155"/>
      <c r="W377" s="155"/>
      <c r="X377" s="155"/>
      <c r="Y377" s="150"/>
      <c r="Z377" s="150"/>
      <c r="AA377" s="150"/>
      <c r="AB377" s="150"/>
      <c r="AC377" s="150"/>
      <c r="AD377" s="150"/>
      <c r="AE377" s="150"/>
      <c r="AF377" s="150"/>
      <c r="AG377" s="150" t="s">
        <v>120</v>
      </c>
      <c r="AH377" s="150">
        <v>5</v>
      </c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50"/>
      <c r="BB377" s="150"/>
      <c r="BC377" s="150"/>
      <c r="BD377" s="150"/>
      <c r="BE377" s="150"/>
      <c r="BF377" s="150"/>
      <c r="BG377" s="150"/>
      <c r="BH377" s="150"/>
    </row>
    <row r="378" spans="1:60" outlineLevel="1" x14ac:dyDescent="0.2">
      <c r="A378" s="168">
        <v>60</v>
      </c>
      <c r="B378" s="169" t="s">
        <v>376</v>
      </c>
      <c r="C378" s="181" t="s">
        <v>377</v>
      </c>
      <c r="D378" s="170" t="s">
        <v>148</v>
      </c>
      <c r="E378" s="171">
        <v>98.89</v>
      </c>
      <c r="F378" s="172">
        <v>0</v>
      </c>
      <c r="G378" s="172">
        <f>ROUND(E378*F378,2)</f>
        <v>0</v>
      </c>
      <c r="H378" s="172">
        <v>83.59</v>
      </c>
      <c r="I378" s="172">
        <f>ROUND(E378*H378,2)</f>
        <v>8266.2199999999993</v>
      </c>
      <c r="J378" s="172">
        <v>555.41</v>
      </c>
      <c r="K378" s="172">
        <f>ROUND(E378*J378,2)</f>
        <v>54924.49</v>
      </c>
      <c r="L378" s="172">
        <v>21</v>
      </c>
      <c r="M378" s="172">
        <f>G378*(1+L378/100)</f>
        <v>0</v>
      </c>
      <c r="N378" s="172">
        <v>4.5500000000000002E-3</v>
      </c>
      <c r="O378" s="172">
        <f>ROUND(E378*N378,2)</f>
        <v>0.45</v>
      </c>
      <c r="P378" s="172">
        <v>0</v>
      </c>
      <c r="Q378" s="172">
        <f>ROUND(E378*P378,2)</f>
        <v>0</v>
      </c>
      <c r="R378" s="172"/>
      <c r="S378" s="172" t="s">
        <v>115</v>
      </c>
      <c r="T378" s="172" t="s">
        <v>115</v>
      </c>
      <c r="U378" s="172">
        <v>1.1259999999999999</v>
      </c>
      <c r="V378" s="172">
        <f>ROUND(E378*U378,2)</f>
        <v>111.35</v>
      </c>
      <c r="W378" s="172"/>
      <c r="X378" s="173" t="s">
        <v>117</v>
      </c>
      <c r="Y378" s="150"/>
      <c r="Z378" s="150"/>
      <c r="AA378" s="150"/>
      <c r="AB378" s="150"/>
      <c r="AC378" s="150"/>
      <c r="AD378" s="150"/>
      <c r="AE378" s="150"/>
      <c r="AF378" s="150"/>
      <c r="AG378" s="150" t="s">
        <v>374</v>
      </c>
      <c r="AH378" s="150"/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50"/>
      <c r="BB378" s="150"/>
      <c r="BC378" s="150"/>
      <c r="BD378" s="150"/>
      <c r="BE378" s="150"/>
      <c r="BF378" s="150"/>
      <c r="BG378" s="150"/>
      <c r="BH378" s="150"/>
    </row>
    <row r="379" spans="1:60" ht="22.5" outlineLevel="1" x14ac:dyDescent="0.2">
      <c r="A379" s="153"/>
      <c r="B379" s="154"/>
      <c r="C379" s="185" t="s">
        <v>149</v>
      </c>
      <c r="D379" s="160"/>
      <c r="E379" s="161">
        <v>16.399999999999999</v>
      </c>
      <c r="F379" s="155"/>
      <c r="G379" s="155"/>
      <c r="H379" s="155"/>
      <c r="I379" s="155"/>
      <c r="J379" s="155"/>
      <c r="K379" s="155"/>
      <c r="L379" s="155"/>
      <c r="M379" s="155"/>
      <c r="N379" s="155"/>
      <c r="O379" s="155"/>
      <c r="P379" s="155"/>
      <c r="Q379" s="155"/>
      <c r="R379" s="155"/>
      <c r="S379" s="155"/>
      <c r="T379" s="155"/>
      <c r="U379" s="155"/>
      <c r="V379" s="155"/>
      <c r="W379" s="155"/>
      <c r="X379" s="155"/>
      <c r="Y379" s="150"/>
      <c r="Z379" s="150"/>
      <c r="AA379" s="150"/>
      <c r="AB379" s="150"/>
      <c r="AC379" s="150"/>
      <c r="AD379" s="150"/>
      <c r="AE379" s="150"/>
      <c r="AF379" s="150"/>
      <c r="AG379" s="150" t="s">
        <v>120</v>
      </c>
      <c r="AH379" s="150">
        <v>0</v>
      </c>
      <c r="AI379" s="150"/>
      <c r="AJ379" s="150"/>
      <c r="AK379" s="150"/>
      <c r="AL379" s="150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50"/>
      <c r="AZ379" s="150"/>
      <c r="BA379" s="150"/>
      <c r="BB379" s="150"/>
      <c r="BC379" s="150"/>
      <c r="BD379" s="150"/>
      <c r="BE379" s="150"/>
      <c r="BF379" s="150"/>
      <c r="BG379" s="150"/>
      <c r="BH379" s="150"/>
    </row>
    <row r="380" spans="1:60" ht="22.5" outlineLevel="1" x14ac:dyDescent="0.2">
      <c r="A380" s="153"/>
      <c r="B380" s="154"/>
      <c r="C380" s="185" t="s">
        <v>150</v>
      </c>
      <c r="D380" s="160"/>
      <c r="E380" s="161">
        <v>16.399999999999999</v>
      </c>
      <c r="F380" s="155"/>
      <c r="G380" s="155"/>
      <c r="H380" s="155"/>
      <c r="I380" s="155"/>
      <c r="J380" s="155"/>
      <c r="K380" s="155"/>
      <c r="L380" s="155"/>
      <c r="M380" s="155"/>
      <c r="N380" s="155"/>
      <c r="O380" s="155"/>
      <c r="P380" s="155"/>
      <c r="Q380" s="155"/>
      <c r="R380" s="155"/>
      <c r="S380" s="155"/>
      <c r="T380" s="155"/>
      <c r="U380" s="155"/>
      <c r="V380" s="155"/>
      <c r="W380" s="155"/>
      <c r="X380" s="155"/>
      <c r="Y380" s="150"/>
      <c r="Z380" s="150"/>
      <c r="AA380" s="150"/>
      <c r="AB380" s="150"/>
      <c r="AC380" s="150"/>
      <c r="AD380" s="150"/>
      <c r="AE380" s="150"/>
      <c r="AF380" s="150"/>
      <c r="AG380" s="150" t="s">
        <v>120</v>
      </c>
      <c r="AH380" s="150">
        <v>0</v>
      </c>
      <c r="AI380" s="150"/>
      <c r="AJ380" s="150"/>
      <c r="AK380" s="150"/>
      <c r="AL380" s="150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50"/>
      <c r="AZ380" s="150"/>
      <c r="BA380" s="150"/>
      <c r="BB380" s="150"/>
      <c r="BC380" s="150"/>
      <c r="BD380" s="150"/>
      <c r="BE380" s="150"/>
      <c r="BF380" s="150"/>
      <c r="BG380" s="150"/>
      <c r="BH380" s="150"/>
    </row>
    <row r="381" spans="1:60" ht="22.5" outlineLevel="1" x14ac:dyDescent="0.2">
      <c r="A381" s="153"/>
      <c r="B381" s="154"/>
      <c r="C381" s="185" t="s">
        <v>151</v>
      </c>
      <c r="D381" s="160"/>
      <c r="E381" s="161">
        <v>13.2</v>
      </c>
      <c r="F381" s="155"/>
      <c r="G381" s="155"/>
      <c r="H381" s="155"/>
      <c r="I381" s="155"/>
      <c r="J381" s="155"/>
      <c r="K381" s="155"/>
      <c r="L381" s="155"/>
      <c r="M381" s="155"/>
      <c r="N381" s="155"/>
      <c r="O381" s="155"/>
      <c r="P381" s="155"/>
      <c r="Q381" s="155"/>
      <c r="R381" s="155"/>
      <c r="S381" s="155"/>
      <c r="T381" s="155"/>
      <c r="U381" s="155"/>
      <c r="V381" s="155"/>
      <c r="W381" s="155"/>
      <c r="X381" s="155"/>
      <c r="Y381" s="150"/>
      <c r="Z381" s="150"/>
      <c r="AA381" s="150"/>
      <c r="AB381" s="150"/>
      <c r="AC381" s="150"/>
      <c r="AD381" s="150"/>
      <c r="AE381" s="150"/>
      <c r="AF381" s="150"/>
      <c r="AG381" s="150" t="s">
        <v>120</v>
      </c>
      <c r="AH381" s="150">
        <v>0</v>
      </c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50"/>
      <c r="AZ381" s="150"/>
      <c r="BA381" s="150"/>
      <c r="BB381" s="150"/>
      <c r="BC381" s="150"/>
      <c r="BD381" s="150"/>
      <c r="BE381" s="150"/>
      <c r="BF381" s="150"/>
      <c r="BG381" s="150"/>
      <c r="BH381" s="150"/>
    </row>
    <row r="382" spans="1:60" ht="22.5" outlineLevel="1" x14ac:dyDescent="0.2">
      <c r="A382" s="153"/>
      <c r="B382" s="154"/>
      <c r="C382" s="185" t="s">
        <v>152</v>
      </c>
      <c r="D382" s="160"/>
      <c r="E382" s="161">
        <v>16</v>
      </c>
      <c r="F382" s="155"/>
      <c r="G382" s="155"/>
      <c r="H382" s="155"/>
      <c r="I382" s="155"/>
      <c r="J382" s="155"/>
      <c r="K382" s="155"/>
      <c r="L382" s="155"/>
      <c r="M382" s="155"/>
      <c r="N382" s="155"/>
      <c r="O382" s="155"/>
      <c r="P382" s="155"/>
      <c r="Q382" s="155"/>
      <c r="R382" s="155"/>
      <c r="S382" s="155"/>
      <c r="T382" s="155"/>
      <c r="U382" s="155"/>
      <c r="V382" s="155"/>
      <c r="W382" s="155"/>
      <c r="X382" s="155"/>
      <c r="Y382" s="150"/>
      <c r="Z382" s="150"/>
      <c r="AA382" s="150"/>
      <c r="AB382" s="150"/>
      <c r="AC382" s="150"/>
      <c r="AD382" s="150"/>
      <c r="AE382" s="150"/>
      <c r="AF382" s="150"/>
      <c r="AG382" s="150" t="s">
        <v>120</v>
      </c>
      <c r="AH382" s="150">
        <v>0</v>
      </c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50"/>
      <c r="AZ382" s="150"/>
      <c r="BA382" s="150"/>
      <c r="BB382" s="150"/>
      <c r="BC382" s="150"/>
      <c r="BD382" s="150"/>
      <c r="BE382" s="150"/>
      <c r="BF382" s="150"/>
      <c r="BG382" s="150"/>
      <c r="BH382" s="150"/>
    </row>
    <row r="383" spans="1:60" outlineLevel="1" x14ac:dyDescent="0.2">
      <c r="A383" s="153"/>
      <c r="B383" s="154"/>
      <c r="C383" s="185" t="s">
        <v>153</v>
      </c>
      <c r="D383" s="160"/>
      <c r="E383" s="161">
        <v>12.14</v>
      </c>
      <c r="F383" s="155"/>
      <c r="G383" s="155"/>
      <c r="H383" s="155"/>
      <c r="I383" s="155"/>
      <c r="J383" s="155"/>
      <c r="K383" s="155"/>
      <c r="L383" s="155"/>
      <c r="M383" s="155"/>
      <c r="N383" s="155"/>
      <c r="O383" s="155"/>
      <c r="P383" s="155"/>
      <c r="Q383" s="155"/>
      <c r="R383" s="155"/>
      <c r="S383" s="155"/>
      <c r="T383" s="155"/>
      <c r="U383" s="155"/>
      <c r="V383" s="155"/>
      <c r="W383" s="155"/>
      <c r="X383" s="155"/>
      <c r="Y383" s="150"/>
      <c r="Z383" s="150"/>
      <c r="AA383" s="150"/>
      <c r="AB383" s="150"/>
      <c r="AC383" s="150"/>
      <c r="AD383" s="150"/>
      <c r="AE383" s="150"/>
      <c r="AF383" s="150"/>
      <c r="AG383" s="150" t="s">
        <v>120</v>
      </c>
      <c r="AH383" s="150">
        <v>0</v>
      </c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50"/>
      <c r="AY383" s="150"/>
      <c r="AZ383" s="150"/>
      <c r="BA383" s="150"/>
      <c r="BB383" s="150"/>
      <c r="BC383" s="150"/>
      <c r="BD383" s="150"/>
      <c r="BE383" s="150"/>
      <c r="BF383" s="150"/>
      <c r="BG383" s="150"/>
      <c r="BH383" s="150"/>
    </row>
    <row r="384" spans="1:60" outlineLevel="1" x14ac:dyDescent="0.2">
      <c r="A384" s="153"/>
      <c r="B384" s="154"/>
      <c r="C384" s="185" t="s">
        <v>154</v>
      </c>
      <c r="D384" s="160"/>
      <c r="E384" s="161">
        <v>3.15</v>
      </c>
      <c r="F384" s="155"/>
      <c r="G384" s="155"/>
      <c r="H384" s="155"/>
      <c r="I384" s="155"/>
      <c r="J384" s="155"/>
      <c r="K384" s="155"/>
      <c r="L384" s="155"/>
      <c r="M384" s="155"/>
      <c r="N384" s="155"/>
      <c r="O384" s="155"/>
      <c r="P384" s="155"/>
      <c r="Q384" s="155"/>
      <c r="R384" s="155"/>
      <c r="S384" s="155"/>
      <c r="T384" s="155"/>
      <c r="U384" s="155"/>
      <c r="V384" s="155"/>
      <c r="W384" s="155"/>
      <c r="X384" s="155"/>
      <c r="Y384" s="150"/>
      <c r="Z384" s="150"/>
      <c r="AA384" s="150"/>
      <c r="AB384" s="150"/>
      <c r="AC384" s="150"/>
      <c r="AD384" s="150"/>
      <c r="AE384" s="150"/>
      <c r="AF384" s="150"/>
      <c r="AG384" s="150" t="s">
        <v>120</v>
      </c>
      <c r="AH384" s="150">
        <v>0</v>
      </c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50"/>
      <c r="BB384" s="150"/>
      <c r="BC384" s="150"/>
      <c r="BD384" s="150"/>
      <c r="BE384" s="150"/>
      <c r="BF384" s="150"/>
      <c r="BG384" s="150"/>
      <c r="BH384" s="150"/>
    </row>
    <row r="385" spans="1:60" ht="22.5" outlineLevel="1" x14ac:dyDescent="0.2">
      <c r="A385" s="153"/>
      <c r="B385" s="154"/>
      <c r="C385" s="185" t="s">
        <v>155</v>
      </c>
      <c r="D385" s="160"/>
      <c r="E385" s="161">
        <v>21.6</v>
      </c>
      <c r="F385" s="155"/>
      <c r="G385" s="155"/>
      <c r="H385" s="155"/>
      <c r="I385" s="155"/>
      <c r="J385" s="155"/>
      <c r="K385" s="155"/>
      <c r="L385" s="155"/>
      <c r="M385" s="155"/>
      <c r="N385" s="155"/>
      <c r="O385" s="155"/>
      <c r="P385" s="155"/>
      <c r="Q385" s="155"/>
      <c r="R385" s="155"/>
      <c r="S385" s="155"/>
      <c r="T385" s="155"/>
      <c r="U385" s="155"/>
      <c r="V385" s="155"/>
      <c r="W385" s="155"/>
      <c r="X385" s="155"/>
      <c r="Y385" s="150"/>
      <c r="Z385" s="150"/>
      <c r="AA385" s="150"/>
      <c r="AB385" s="150"/>
      <c r="AC385" s="150"/>
      <c r="AD385" s="150"/>
      <c r="AE385" s="150"/>
      <c r="AF385" s="150"/>
      <c r="AG385" s="150" t="s">
        <v>120</v>
      </c>
      <c r="AH385" s="150">
        <v>0</v>
      </c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50"/>
      <c r="BB385" s="150"/>
      <c r="BC385" s="150"/>
      <c r="BD385" s="150"/>
      <c r="BE385" s="150"/>
      <c r="BF385" s="150"/>
      <c r="BG385" s="150"/>
      <c r="BH385" s="150"/>
    </row>
    <row r="386" spans="1:60" outlineLevel="1" x14ac:dyDescent="0.2">
      <c r="A386" s="168">
        <v>61</v>
      </c>
      <c r="B386" s="169" t="s">
        <v>378</v>
      </c>
      <c r="C386" s="181" t="s">
        <v>379</v>
      </c>
      <c r="D386" s="170" t="s">
        <v>148</v>
      </c>
      <c r="E386" s="171">
        <v>98.89</v>
      </c>
      <c r="F386" s="172">
        <v>0</v>
      </c>
      <c r="G386" s="172">
        <f>ROUND(E386*F386,2)</f>
        <v>0</v>
      </c>
      <c r="H386" s="172">
        <v>35.200000000000003</v>
      </c>
      <c r="I386" s="172">
        <f>ROUND(E386*H386,2)</f>
        <v>3480.93</v>
      </c>
      <c r="J386" s="172">
        <v>0</v>
      </c>
      <c r="K386" s="172">
        <f>ROUND(E386*J386,2)</f>
        <v>0</v>
      </c>
      <c r="L386" s="172">
        <v>21</v>
      </c>
      <c r="M386" s="172">
        <f>G386*(1+L386/100)</f>
        <v>0</v>
      </c>
      <c r="N386" s="172">
        <v>1.1E-4</v>
      </c>
      <c r="O386" s="172">
        <f>ROUND(E386*N386,2)</f>
        <v>0.01</v>
      </c>
      <c r="P386" s="172">
        <v>0</v>
      </c>
      <c r="Q386" s="172">
        <f>ROUND(E386*P386,2)</f>
        <v>0</v>
      </c>
      <c r="R386" s="172"/>
      <c r="S386" s="172" t="s">
        <v>115</v>
      </c>
      <c r="T386" s="172" t="s">
        <v>115</v>
      </c>
      <c r="U386" s="172">
        <v>0</v>
      </c>
      <c r="V386" s="172">
        <f>ROUND(E386*U386,2)</f>
        <v>0</v>
      </c>
      <c r="W386" s="172"/>
      <c r="X386" s="173" t="s">
        <v>117</v>
      </c>
      <c r="Y386" s="150"/>
      <c r="Z386" s="150"/>
      <c r="AA386" s="150"/>
      <c r="AB386" s="150"/>
      <c r="AC386" s="150"/>
      <c r="AD386" s="150"/>
      <c r="AE386" s="150"/>
      <c r="AF386" s="150"/>
      <c r="AG386" s="150" t="s">
        <v>374</v>
      </c>
      <c r="AH386" s="150"/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  <c r="BH386" s="150"/>
    </row>
    <row r="387" spans="1:60" outlineLevel="1" x14ac:dyDescent="0.2">
      <c r="A387" s="153"/>
      <c r="B387" s="154"/>
      <c r="C387" s="244" t="s">
        <v>380</v>
      </c>
      <c r="D387" s="245"/>
      <c r="E387" s="245"/>
      <c r="F387" s="245"/>
      <c r="G387" s="245"/>
      <c r="H387" s="155"/>
      <c r="I387" s="155"/>
      <c r="J387" s="155"/>
      <c r="K387" s="155"/>
      <c r="L387" s="155"/>
      <c r="M387" s="155"/>
      <c r="N387" s="155"/>
      <c r="O387" s="155"/>
      <c r="P387" s="155"/>
      <c r="Q387" s="155"/>
      <c r="R387" s="155"/>
      <c r="S387" s="155"/>
      <c r="T387" s="155"/>
      <c r="U387" s="155"/>
      <c r="V387" s="155"/>
      <c r="W387" s="155"/>
      <c r="X387" s="155"/>
      <c r="Y387" s="150"/>
      <c r="Z387" s="150"/>
      <c r="AA387" s="150"/>
      <c r="AB387" s="150"/>
      <c r="AC387" s="150"/>
      <c r="AD387" s="150"/>
      <c r="AE387" s="150"/>
      <c r="AF387" s="150"/>
      <c r="AG387" s="150" t="s">
        <v>209</v>
      </c>
      <c r="AH387" s="150"/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50"/>
      <c r="BB387" s="150"/>
      <c r="BC387" s="150"/>
      <c r="BD387" s="150"/>
      <c r="BE387" s="150"/>
      <c r="BF387" s="150"/>
      <c r="BG387" s="150"/>
      <c r="BH387" s="150"/>
    </row>
    <row r="388" spans="1:60" outlineLevel="1" x14ac:dyDescent="0.2">
      <c r="A388" s="153"/>
      <c r="B388" s="154"/>
      <c r="C388" s="185" t="s">
        <v>371</v>
      </c>
      <c r="D388" s="160"/>
      <c r="E388" s="161">
        <v>98.89</v>
      </c>
      <c r="F388" s="155"/>
      <c r="G388" s="155"/>
      <c r="H388" s="155"/>
      <c r="I388" s="155"/>
      <c r="J388" s="155"/>
      <c r="K388" s="155"/>
      <c r="L388" s="155"/>
      <c r="M388" s="155"/>
      <c r="N388" s="155"/>
      <c r="O388" s="155"/>
      <c r="P388" s="155"/>
      <c r="Q388" s="155"/>
      <c r="R388" s="155"/>
      <c r="S388" s="155"/>
      <c r="T388" s="155"/>
      <c r="U388" s="155"/>
      <c r="V388" s="155"/>
      <c r="W388" s="155"/>
      <c r="X388" s="155"/>
      <c r="Y388" s="150"/>
      <c r="Z388" s="150"/>
      <c r="AA388" s="150"/>
      <c r="AB388" s="150"/>
      <c r="AC388" s="150"/>
      <c r="AD388" s="150"/>
      <c r="AE388" s="150"/>
      <c r="AF388" s="150"/>
      <c r="AG388" s="150" t="s">
        <v>120</v>
      </c>
      <c r="AH388" s="150">
        <v>5</v>
      </c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50"/>
      <c r="BB388" s="150"/>
      <c r="BC388" s="150"/>
      <c r="BD388" s="150"/>
      <c r="BE388" s="150"/>
      <c r="BF388" s="150"/>
      <c r="BG388" s="150"/>
      <c r="BH388" s="150"/>
    </row>
    <row r="389" spans="1:60" outlineLevel="1" x14ac:dyDescent="0.2">
      <c r="A389" s="168">
        <v>62</v>
      </c>
      <c r="B389" s="169" t="s">
        <v>381</v>
      </c>
      <c r="C389" s="181" t="s">
        <v>382</v>
      </c>
      <c r="D389" s="170" t="s">
        <v>148</v>
      </c>
      <c r="E389" s="171">
        <v>3.15</v>
      </c>
      <c r="F389" s="172">
        <v>0</v>
      </c>
      <c r="G389" s="172">
        <f>ROUND(E389*F389,2)</f>
        <v>0</v>
      </c>
      <c r="H389" s="172">
        <v>0</v>
      </c>
      <c r="I389" s="172">
        <f>ROUND(E389*H389,2)</f>
        <v>0</v>
      </c>
      <c r="J389" s="172">
        <v>49.1</v>
      </c>
      <c r="K389" s="172">
        <f>ROUND(E389*J389,2)</f>
        <v>154.66999999999999</v>
      </c>
      <c r="L389" s="172">
        <v>21</v>
      </c>
      <c r="M389" s="172">
        <f>G389*(1+L389/100)</f>
        <v>0</v>
      </c>
      <c r="N389" s="172">
        <v>0</v>
      </c>
      <c r="O389" s="172">
        <f>ROUND(E389*N389,2)</f>
        <v>0</v>
      </c>
      <c r="P389" s="172">
        <v>0</v>
      </c>
      <c r="Q389" s="172">
        <f>ROUND(E389*P389,2)</f>
        <v>0</v>
      </c>
      <c r="R389" s="172"/>
      <c r="S389" s="172" t="s">
        <v>115</v>
      </c>
      <c r="T389" s="172" t="s">
        <v>115</v>
      </c>
      <c r="U389" s="172">
        <v>0.1</v>
      </c>
      <c r="V389" s="172">
        <f>ROUND(E389*U389,2)</f>
        <v>0.32</v>
      </c>
      <c r="W389" s="172"/>
      <c r="X389" s="173" t="s">
        <v>117</v>
      </c>
      <c r="Y389" s="150"/>
      <c r="Z389" s="150"/>
      <c r="AA389" s="150"/>
      <c r="AB389" s="150"/>
      <c r="AC389" s="150"/>
      <c r="AD389" s="150"/>
      <c r="AE389" s="150"/>
      <c r="AF389" s="150"/>
      <c r="AG389" s="150" t="s">
        <v>118</v>
      </c>
      <c r="AH389" s="150"/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50"/>
      <c r="BB389" s="150"/>
      <c r="BC389" s="150"/>
      <c r="BD389" s="150"/>
      <c r="BE389" s="150"/>
      <c r="BF389" s="150"/>
      <c r="BG389" s="150"/>
      <c r="BH389" s="150"/>
    </row>
    <row r="390" spans="1:60" outlineLevel="1" x14ac:dyDescent="0.2">
      <c r="A390" s="153"/>
      <c r="B390" s="154"/>
      <c r="C390" s="185" t="s">
        <v>154</v>
      </c>
      <c r="D390" s="160"/>
      <c r="E390" s="161">
        <v>3.15</v>
      </c>
      <c r="F390" s="155"/>
      <c r="G390" s="155"/>
      <c r="H390" s="155"/>
      <c r="I390" s="155"/>
      <c r="J390" s="155"/>
      <c r="K390" s="155"/>
      <c r="L390" s="155"/>
      <c r="M390" s="155"/>
      <c r="N390" s="155"/>
      <c r="O390" s="155"/>
      <c r="P390" s="155"/>
      <c r="Q390" s="155"/>
      <c r="R390" s="155"/>
      <c r="S390" s="155"/>
      <c r="T390" s="155"/>
      <c r="U390" s="155"/>
      <c r="V390" s="155"/>
      <c r="W390" s="155"/>
      <c r="X390" s="155"/>
      <c r="Y390" s="150"/>
      <c r="Z390" s="150"/>
      <c r="AA390" s="150"/>
      <c r="AB390" s="150"/>
      <c r="AC390" s="150"/>
      <c r="AD390" s="150"/>
      <c r="AE390" s="150"/>
      <c r="AF390" s="150"/>
      <c r="AG390" s="150" t="s">
        <v>120</v>
      </c>
      <c r="AH390" s="150">
        <v>0</v>
      </c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</row>
    <row r="391" spans="1:60" ht="22.5" outlineLevel="1" x14ac:dyDescent="0.2">
      <c r="A391" s="168">
        <v>63</v>
      </c>
      <c r="B391" s="169" t="s">
        <v>383</v>
      </c>
      <c r="C391" s="181" t="s">
        <v>384</v>
      </c>
      <c r="D391" s="170" t="s">
        <v>114</v>
      </c>
      <c r="E391" s="171">
        <v>58.97</v>
      </c>
      <c r="F391" s="172">
        <v>0</v>
      </c>
      <c r="G391" s="172">
        <f>ROUND(E391*F391,2)</f>
        <v>0</v>
      </c>
      <c r="H391" s="172">
        <v>70.010000000000005</v>
      </c>
      <c r="I391" s="172">
        <f>ROUND(E391*H391,2)</f>
        <v>4128.49</v>
      </c>
      <c r="J391" s="172">
        <v>17.989999999999998</v>
      </c>
      <c r="K391" s="172">
        <f>ROUND(E391*J391,2)</f>
        <v>1060.8699999999999</v>
      </c>
      <c r="L391" s="172">
        <v>21</v>
      </c>
      <c r="M391" s="172">
        <f>G391*(1+L391/100)</f>
        <v>0</v>
      </c>
      <c r="N391" s="172">
        <v>1.2999999999999999E-4</v>
      </c>
      <c r="O391" s="172">
        <f>ROUND(E391*N391,2)</f>
        <v>0.01</v>
      </c>
      <c r="P391" s="172">
        <v>0</v>
      </c>
      <c r="Q391" s="172">
        <f>ROUND(E391*P391,2)</f>
        <v>0</v>
      </c>
      <c r="R391" s="172"/>
      <c r="S391" s="172" t="s">
        <v>115</v>
      </c>
      <c r="T391" s="172" t="s">
        <v>116</v>
      </c>
      <c r="U391" s="172">
        <v>0.12</v>
      </c>
      <c r="V391" s="172">
        <f>ROUND(E391*U391,2)</f>
        <v>7.08</v>
      </c>
      <c r="W391" s="172"/>
      <c r="X391" s="173" t="s">
        <v>117</v>
      </c>
      <c r="Y391" s="150"/>
      <c r="Z391" s="150"/>
      <c r="AA391" s="150"/>
      <c r="AB391" s="150"/>
      <c r="AC391" s="150"/>
      <c r="AD391" s="150"/>
      <c r="AE391" s="150"/>
      <c r="AF391" s="150"/>
      <c r="AG391" s="150" t="s">
        <v>118</v>
      </c>
      <c r="AH391" s="150"/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</row>
    <row r="392" spans="1:60" ht="22.5" outlineLevel="1" x14ac:dyDescent="0.2">
      <c r="A392" s="153"/>
      <c r="B392" s="154"/>
      <c r="C392" s="185" t="s">
        <v>331</v>
      </c>
      <c r="D392" s="160"/>
      <c r="E392" s="161">
        <v>10</v>
      </c>
      <c r="F392" s="155"/>
      <c r="G392" s="155"/>
      <c r="H392" s="155"/>
      <c r="I392" s="155"/>
      <c r="J392" s="155"/>
      <c r="K392" s="155"/>
      <c r="L392" s="155"/>
      <c r="M392" s="155"/>
      <c r="N392" s="155"/>
      <c r="O392" s="155"/>
      <c r="P392" s="155"/>
      <c r="Q392" s="155"/>
      <c r="R392" s="155"/>
      <c r="S392" s="155"/>
      <c r="T392" s="155"/>
      <c r="U392" s="155"/>
      <c r="V392" s="155"/>
      <c r="W392" s="155"/>
      <c r="X392" s="155"/>
      <c r="Y392" s="150"/>
      <c r="Z392" s="150"/>
      <c r="AA392" s="150"/>
      <c r="AB392" s="150"/>
      <c r="AC392" s="150"/>
      <c r="AD392" s="150"/>
      <c r="AE392" s="150"/>
      <c r="AF392" s="150"/>
      <c r="AG392" s="150" t="s">
        <v>120</v>
      </c>
      <c r="AH392" s="150">
        <v>0</v>
      </c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  <c r="BH392" s="150"/>
    </row>
    <row r="393" spans="1:60" ht="22.5" outlineLevel="1" x14ac:dyDescent="0.2">
      <c r="A393" s="153"/>
      <c r="B393" s="154"/>
      <c r="C393" s="185" t="s">
        <v>332</v>
      </c>
      <c r="D393" s="160"/>
      <c r="E393" s="161">
        <v>10</v>
      </c>
      <c r="F393" s="155"/>
      <c r="G393" s="155"/>
      <c r="H393" s="155"/>
      <c r="I393" s="155"/>
      <c r="J393" s="155"/>
      <c r="K393" s="155"/>
      <c r="L393" s="155"/>
      <c r="M393" s="155"/>
      <c r="N393" s="155"/>
      <c r="O393" s="155"/>
      <c r="P393" s="155"/>
      <c r="Q393" s="155"/>
      <c r="R393" s="155"/>
      <c r="S393" s="155"/>
      <c r="T393" s="155"/>
      <c r="U393" s="155"/>
      <c r="V393" s="155"/>
      <c r="W393" s="155"/>
      <c r="X393" s="155"/>
      <c r="Y393" s="150"/>
      <c r="Z393" s="150"/>
      <c r="AA393" s="150"/>
      <c r="AB393" s="150"/>
      <c r="AC393" s="150"/>
      <c r="AD393" s="150"/>
      <c r="AE393" s="150"/>
      <c r="AF393" s="150"/>
      <c r="AG393" s="150" t="s">
        <v>120</v>
      </c>
      <c r="AH393" s="150">
        <v>0</v>
      </c>
      <c r="AI393" s="150"/>
      <c r="AJ393" s="150"/>
      <c r="AK393" s="150"/>
      <c r="AL393" s="150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50"/>
      <c r="AZ393" s="150"/>
      <c r="BA393" s="150"/>
      <c r="BB393" s="150"/>
      <c r="BC393" s="150"/>
      <c r="BD393" s="150"/>
      <c r="BE393" s="150"/>
      <c r="BF393" s="150"/>
      <c r="BG393" s="150"/>
      <c r="BH393" s="150"/>
    </row>
    <row r="394" spans="1:60" ht="22.5" outlineLevel="1" x14ac:dyDescent="0.2">
      <c r="A394" s="153"/>
      <c r="B394" s="154"/>
      <c r="C394" s="185" t="s">
        <v>214</v>
      </c>
      <c r="D394" s="160"/>
      <c r="E394" s="161">
        <v>8.1999999999999993</v>
      </c>
      <c r="F394" s="155"/>
      <c r="G394" s="155"/>
      <c r="H394" s="155"/>
      <c r="I394" s="155"/>
      <c r="J394" s="155"/>
      <c r="K394" s="155"/>
      <c r="L394" s="155"/>
      <c r="M394" s="155"/>
      <c r="N394" s="155"/>
      <c r="O394" s="155"/>
      <c r="P394" s="155"/>
      <c r="Q394" s="155"/>
      <c r="R394" s="155"/>
      <c r="S394" s="155"/>
      <c r="T394" s="155"/>
      <c r="U394" s="155"/>
      <c r="V394" s="155"/>
      <c r="W394" s="155"/>
      <c r="X394" s="155"/>
      <c r="Y394" s="150"/>
      <c r="Z394" s="150"/>
      <c r="AA394" s="150"/>
      <c r="AB394" s="150"/>
      <c r="AC394" s="150"/>
      <c r="AD394" s="150"/>
      <c r="AE394" s="150"/>
      <c r="AF394" s="150"/>
      <c r="AG394" s="150" t="s">
        <v>120</v>
      </c>
      <c r="AH394" s="150">
        <v>0</v>
      </c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  <c r="BB394" s="150"/>
      <c r="BC394" s="150"/>
      <c r="BD394" s="150"/>
      <c r="BE394" s="150"/>
      <c r="BF394" s="150"/>
      <c r="BG394" s="150"/>
      <c r="BH394" s="150"/>
    </row>
    <row r="395" spans="1:60" ht="22.5" outlineLevel="1" x14ac:dyDescent="0.2">
      <c r="A395" s="153"/>
      <c r="B395" s="154"/>
      <c r="C395" s="185" t="s">
        <v>215</v>
      </c>
      <c r="D395" s="160"/>
      <c r="E395" s="161">
        <v>9.6</v>
      </c>
      <c r="F395" s="155"/>
      <c r="G395" s="155"/>
      <c r="H395" s="155"/>
      <c r="I395" s="155"/>
      <c r="J395" s="155"/>
      <c r="K395" s="155"/>
      <c r="L395" s="155"/>
      <c r="M395" s="155"/>
      <c r="N395" s="155"/>
      <c r="O395" s="155"/>
      <c r="P395" s="155"/>
      <c r="Q395" s="155"/>
      <c r="R395" s="155"/>
      <c r="S395" s="155"/>
      <c r="T395" s="155"/>
      <c r="U395" s="155"/>
      <c r="V395" s="155"/>
      <c r="W395" s="155"/>
      <c r="X395" s="155"/>
      <c r="Y395" s="150"/>
      <c r="Z395" s="150"/>
      <c r="AA395" s="150"/>
      <c r="AB395" s="150"/>
      <c r="AC395" s="150"/>
      <c r="AD395" s="150"/>
      <c r="AE395" s="150"/>
      <c r="AF395" s="150"/>
      <c r="AG395" s="150" t="s">
        <v>120</v>
      </c>
      <c r="AH395" s="150">
        <v>0</v>
      </c>
      <c r="AI395" s="150"/>
      <c r="AJ395" s="150"/>
      <c r="AK395" s="150"/>
      <c r="AL395" s="150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50"/>
      <c r="AZ395" s="150"/>
      <c r="BA395" s="150"/>
      <c r="BB395" s="150"/>
      <c r="BC395" s="150"/>
      <c r="BD395" s="150"/>
      <c r="BE395" s="150"/>
      <c r="BF395" s="150"/>
      <c r="BG395" s="150"/>
      <c r="BH395" s="150"/>
    </row>
    <row r="396" spans="1:60" outlineLevel="1" x14ac:dyDescent="0.2">
      <c r="A396" s="153"/>
      <c r="B396" s="154"/>
      <c r="C396" s="185" t="s">
        <v>333</v>
      </c>
      <c r="D396" s="160"/>
      <c r="E396" s="161">
        <v>6.67</v>
      </c>
      <c r="F396" s="155"/>
      <c r="G396" s="155"/>
      <c r="H396" s="155"/>
      <c r="I396" s="155"/>
      <c r="J396" s="155"/>
      <c r="K396" s="155"/>
      <c r="L396" s="155"/>
      <c r="M396" s="155"/>
      <c r="N396" s="155"/>
      <c r="O396" s="155"/>
      <c r="P396" s="155"/>
      <c r="Q396" s="155"/>
      <c r="R396" s="155"/>
      <c r="S396" s="155"/>
      <c r="T396" s="155"/>
      <c r="U396" s="155"/>
      <c r="V396" s="155"/>
      <c r="W396" s="155"/>
      <c r="X396" s="155"/>
      <c r="Y396" s="150"/>
      <c r="Z396" s="150"/>
      <c r="AA396" s="150"/>
      <c r="AB396" s="150"/>
      <c r="AC396" s="150"/>
      <c r="AD396" s="150"/>
      <c r="AE396" s="150"/>
      <c r="AF396" s="150"/>
      <c r="AG396" s="150" t="s">
        <v>120</v>
      </c>
      <c r="AH396" s="150">
        <v>0</v>
      </c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50"/>
      <c r="BB396" s="150"/>
      <c r="BC396" s="150"/>
      <c r="BD396" s="150"/>
      <c r="BE396" s="150"/>
      <c r="BF396" s="150"/>
      <c r="BG396" s="150"/>
      <c r="BH396" s="150"/>
    </row>
    <row r="397" spans="1:60" outlineLevel="1" x14ac:dyDescent="0.2">
      <c r="A397" s="153"/>
      <c r="B397" s="154"/>
      <c r="C397" s="185" t="s">
        <v>385</v>
      </c>
      <c r="D397" s="160"/>
      <c r="E397" s="161">
        <v>2.1</v>
      </c>
      <c r="F397" s="155"/>
      <c r="G397" s="155"/>
      <c r="H397" s="155"/>
      <c r="I397" s="155"/>
      <c r="J397" s="155"/>
      <c r="K397" s="155"/>
      <c r="L397" s="155"/>
      <c r="M397" s="155"/>
      <c r="N397" s="155"/>
      <c r="O397" s="155"/>
      <c r="P397" s="155"/>
      <c r="Q397" s="155"/>
      <c r="R397" s="155"/>
      <c r="S397" s="155"/>
      <c r="T397" s="155"/>
      <c r="U397" s="155"/>
      <c r="V397" s="155"/>
      <c r="W397" s="155"/>
      <c r="X397" s="155"/>
      <c r="Y397" s="150"/>
      <c r="Z397" s="150"/>
      <c r="AA397" s="150"/>
      <c r="AB397" s="150"/>
      <c r="AC397" s="150"/>
      <c r="AD397" s="150"/>
      <c r="AE397" s="150"/>
      <c r="AF397" s="150"/>
      <c r="AG397" s="150" t="s">
        <v>120</v>
      </c>
      <c r="AH397" s="150">
        <v>0</v>
      </c>
      <c r="AI397" s="150"/>
      <c r="AJ397" s="150"/>
      <c r="AK397" s="150"/>
      <c r="AL397" s="150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50"/>
      <c r="AZ397" s="150"/>
      <c r="BA397" s="150"/>
      <c r="BB397" s="150"/>
      <c r="BC397" s="150"/>
      <c r="BD397" s="150"/>
      <c r="BE397" s="150"/>
      <c r="BF397" s="150"/>
      <c r="BG397" s="150"/>
      <c r="BH397" s="150"/>
    </row>
    <row r="398" spans="1:60" outlineLevel="1" x14ac:dyDescent="0.2">
      <c r="A398" s="153"/>
      <c r="B398" s="154"/>
      <c r="C398" s="185" t="s">
        <v>216</v>
      </c>
      <c r="D398" s="160"/>
      <c r="E398" s="161">
        <v>12.4</v>
      </c>
      <c r="F398" s="155"/>
      <c r="G398" s="155"/>
      <c r="H398" s="155"/>
      <c r="I398" s="155"/>
      <c r="J398" s="155"/>
      <c r="K398" s="155"/>
      <c r="L398" s="155"/>
      <c r="M398" s="155"/>
      <c r="N398" s="155"/>
      <c r="O398" s="155"/>
      <c r="P398" s="155"/>
      <c r="Q398" s="155"/>
      <c r="R398" s="155"/>
      <c r="S398" s="155"/>
      <c r="T398" s="155"/>
      <c r="U398" s="155"/>
      <c r="V398" s="155"/>
      <c r="W398" s="155"/>
      <c r="X398" s="155"/>
      <c r="Y398" s="150"/>
      <c r="Z398" s="150"/>
      <c r="AA398" s="150"/>
      <c r="AB398" s="150"/>
      <c r="AC398" s="150"/>
      <c r="AD398" s="150"/>
      <c r="AE398" s="150"/>
      <c r="AF398" s="150"/>
      <c r="AG398" s="150" t="s">
        <v>120</v>
      </c>
      <c r="AH398" s="150">
        <v>0</v>
      </c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50"/>
      <c r="AZ398" s="150"/>
      <c r="BA398" s="150"/>
      <c r="BB398" s="150"/>
      <c r="BC398" s="150"/>
      <c r="BD398" s="150"/>
      <c r="BE398" s="150"/>
      <c r="BF398" s="150"/>
      <c r="BG398" s="150"/>
      <c r="BH398" s="150"/>
    </row>
    <row r="399" spans="1:60" ht="22.5" outlineLevel="1" x14ac:dyDescent="0.2">
      <c r="A399" s="168">
        <v>64</v>
      </c>
      <c r="B399" s="169" t="s">
        <v>386</v>
      </c>
      <c r="C399" s="181" t="s">
        <v>387</v>
      </c>
      <c r="D399" s="170" t="s">
        <v>114</v>
      </c>
      <c r="E399" s="171">
        <v>29</v>
      </c>
      <c r="F399" s="172">
        <v>0</v>
      </c>
      <c r="G399" s="172">
        <f>ROUND(E399*F399,2)</f>
        <v>0</v>
      </c>
      <c r="H399" s="172">
        <v>70.010000000000005</v>
      </c>
      <c r="I399" s="172">
        <f>ROUND(E399*H399,2)</f>
        <v>2030.29</v>
      </c>
      <c r="J399" s="172">
        <v>17.989999999999998</v>
      </c>
      <c r="K399" s="172">
        <f>ROUND(E399*J399,2)</f>
        <v>521.71</v>
      </c>
      <c r="L399" s="172">
        <v>21</v>
      </c>
      <c r="M399" s="172">
        <f>G399*(1+L399/100)</f>
        <v>0</v>
      </c>
      <c r="N399" s="172">
        <v>1.2999999999999999E-4</v>
      </c>
      <c r="O399" s="172">
        <f>ROUND(E399*N399,2)</f>
        <v>0</v>
      </c>
      <c r="P399" s="172">
        <v>0</v>
      </c>
      <c r="Q399" s="172">
        <f>ROUND(E399*P399,2)</f>
        <v>0</v>
      </c>
      <c r="R399" s="172"/>
      <c r="S399" s="172" t="s">
        <v>115</v>
      </c>
      <c r="T399" s="172" t="s">
        <v>116</v>
      </c>
      <c r="U399" s="172">
        <v>0.12</v>
      </c>
      <c r="V399" s="172">
        <f>ROUND(E399*U399,2)</f>
        <v>3.48</v>
      </c>
      <c r="W399" s="172"/>
      <c r="X399" s="173" t="s">
        <v>117</v>
      </c>
      <c r="Y399" s="150"/>
      <c r="Z399" s="150"/>
      <c r="AA399" s="150"/>
      <c r="AB399" s="150"/>
      <c r="AC399" s="150"/>
      <c r="AD399" s="150"/>
      <c r="AE399" s="150"/>
      <c r="AF399" s="150"/>
      <c r="AG399" s="150" t="s">
        <v>118</v>
      </c>
      <c r="AH399" s="150"/>
      <c r="AI399" s="150"/>
      <c r="AJ399" s="150"/>
      <c r="AK399" s="150"/>
      <c r="AL399" s="150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50"/>
      <c r="AZ399" s="150"/>
      <c r="BA399" s="150"/>
      <c r="BB399" s="150"/>
      <c r="BC399" s="150"/>
      <c r="BD399" s="150"/>
      <c r="BE399" s="150"/>
      <c r="BF399" s="150"/>
      <c r="BG399" s="150"/>
      <c r="BH399" s="150"/>
    </row>
    <row r="400" spans="1:60" outlineLevel="1" x14ac:dyDescent="0.2">
      <c r="A400" s="153"/>
      <c r="B400" s="154"/>
      <c r="C400" s="185" t="s">
        <v>388</v>
      </c>
      <c r="D400" s="160"/>
      <c r="E400" s="161">
        <v>4</v>
      </c>
      <c r="F400" s="155"/>
      <c r="G400" s="155"/>
      <c r="H400" s="155"/>
      <c r="I400" s="155"/>
      <c r="J400" s="155"/>
      <c r="K400" s="155"/>
      <c r="L400" s="155"/>
      <c r="M400" s="155"/>
      <c r="N400" s="155"/>
      <c r="O400" s="155"/>
      <c r="P400" s="155"/>
      <c r="Q400" s="155"/>
      <c r="R400" s="155"/>
      <c r="S400" s="155"/>
      <c r="T400" s="155"/>
      <c r="U400" s="155"/>
      <c r="V400" s="155"/>
      <c r="W400" s="155"/>
      <c r="X400" s="155"/>
      <c r="Y400" s="150"/>
      <c r="Z400" s="150"/>
      <c r="AA400" s="150"/>
      <c r="AB400" s="150"/>
      <c r="AC400" s="150"/>
      <c r="AD400" s="150"/>
      <c r="AE400" s="150"/>
      <c r="AF400" s="150"/>
      <c r="AG400" s="150" t="s">
        <v>120</v>
      </c>
      <c r="AH400" s="150">
        <v>0</v>
      </c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50"/>
      <c r="AZ400" s="150"/>
      <c r="BA400" s="150"/>
      <c r="BB400" s="150"/>
      <c r="BC400" s="150"/>
      <c r="BD400" s="150"/>
      <c r="BE400" s="150"/>
      <c r="BF400" s="150"/>
      <c r="BG400" s="150"/>
      <c r="BH400" s="150"/>
    </row>
    <row r="401" spans="1:60" outlineLevel="1" x14ac:dyDescent="0.2">
      <c r="A401" s="153"/>
      <c r="B401" s="154"/>
      <c r="C401" s="185" t="s">
        <v>389</v>
      </c>
      <c r="D401" s="160"/>
      <c r="E401" s="161">
        <v>4</v>
      </c>
      <c r="F401" s="155"/>
      <c r="G401" s="155"/>
      <c r="H401" s="155"/>
      <c r="I401" s="155"/>
      <c r="J401" s="155"/>
      <c r="K401" s="155"/>
      <c r="L401" s="155"/>
      <c r="M401" s="155"/>
      <c r="N401" s="155"/>
      <c r="O401" s="155"/>
      <c r="P401" s="155"/>
      <c r="Q401" s="155"/>
      <c r="R401" s="155"/>
      <c r="S401" s="155"/>
      <c r="T401" s="155"/>
      <c r="U401" s="155"/>
      <c r="V401" s="155"/>
      <c r="W401" s="155"/>
      <c r="X401" s="155"/>
      <c r="Y401" s="150"/>
      <c r="Z401" s="150"/>
      <c r="AA401" s="150"/>
      <c r="AB401" s="150"/>
      <c r="AC401" s="150"/>
      <c r="AD401" s="150"/>
      <c r="AE401" s="150"/>
      <c r="AF401" s="150"/>
      <c r="AG401" s="150" t="s">
        <v>120</v>
      </c>
      <c r="AH401" s="150">
        <v>0</v>
      </c>
      <c r="AI401" s="150"/>
      <c r="AJ401" s="150"/>
      <c r="AK401" s="150"/>
      <c r="AL401" s="150"/>
      <c r="AM401" s="150"/>
      <c r="AN401" s="150"/>
      <c r="AO401" s="150"/>
      <c r="AP401" s="150"/>
      <c r="AQ401" s="150"/>
      <c r="AR401" s="150"/>
      <c r="AS401" s="150"/>
      <c r="AT401" s="150"/>
      <c r="AU401" s="150"/>
      <c r="AV401" s="150"/>
      <c r="AW401" s="150"/>
      <c r="AX401" s="150"/>
      <c r="AY401" s="150"/>
      <c r="AZ401" s="150"/>
      <c r="BA401" s="150"/>
      <c r="BB401" s="150"/>
      <c r="BC401" s="150"/>
      <c r="BD401" s="150"/>
      <c r="BE401" s="150"/>
      <c r="BF401" s="150"/>
      <c r="BG401" s="150"/>
      <c r="BH401" s="150"/>
    </row>
    <row r="402" spans="1:60" outlineLevel="1" x14ac:dyDescent="0.2">
      <c r="A402" s="153"/>
      <c r="B402" s="154"/>
      <c r="C402" s="185" t="s">
        <v>390</v>
      </c>
      <c r="D402" s="160"/>
      <c r="E402" s="161">
        <v>4</v>
      </c>
      <c r="F402" s="155"/>
      <c r="G402" s="155"/>
      <c r="H402" s="155"/>
      <c r="I402" s="155"/>
      <c r="J402" s="155"/>
      <c r="K402" s="155"/>
      <c r="L402" s="155"/>
      <c r="M402" s="155"/>
      <c r="N402" s="155"/>
      <c r="O402" s="155"/>
      <c r="P402" s="155"/>
      <c r="Q402" s="155"/>
      <c r="R402" s="155"/>
      <c r="S402" s="155"/>
      <c r="T402" s="155"/>
      <c r="U402" s="155"/>
      <c r="V402" s="155"/>
      <c r="W402" s="155"/>
      <c r="X402" s="155"/>
      <c r="Y402" s="150"/>
      <c r="Z402" s="150"/>
      <c r="AA402" s="150"/>
      <c r="AB402" s="150"/>
      <c r="AC402" s="150"/>
      <c r="AD402" s="150"/>
      <c r="AE402" s="150"/>
      <c r="AF402" s="150"/>
      <c r="AG402" s="150" t="s">
        <v>120</v>
      </c>
      <c r="AH402" s="150">
        <v>0</v>
      </c>
      <c r="AI402" s="150"/>
      <c r="AJ402" s="150"/>
      <c r="AK402" s="150"/>
      <c r="AL402" s="150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50"/>
      <c r="AZ402" s="150"/>
      <c r="BA402" s="150"/>
      <c r="BB402" s="150"/>
      <c r="BC402" s="150"/>
      <c r="BD402" s="150"/>
      <c r="BE402" s="150"/>
      <c r="BF402" s="150"/>
      <c r="BG402" s="150"/>
      <c r="BH402" s="150"/>
    </row>
    <row r="403" spans="1:60" outlineLevel="1" x14ac:dyDescent="0.2">
      <c r="A403" s="153"/>
      <c r="B403" s="154"/>
      <c r="C403" s="185" t="s">
        <v>391</v>
      </c>
      <c r="D403" s="160"/>
      <c r="E403" s="161">
        <v>4</v>
      </c>
      <c r="F403" s="155"/>
      <c r="G403" s="155"/>
      <c r="H403" s="155"/>
      <c r="I403" s="155"/>
      <c r="J403" s="155"/>
      <c r="K403" s="155"/>
      <c r="L403" s="155"/>
      <c r="M403" s="155"/>
      <c r="N403" s="155"/>
      <c r="O403" s="155"/>
      <c r="P403" s="155"/>
      <c r="Q403" s="155"/>
      <c r="R403" s="155"/>
      <c r="S403" s="155"/>
      <c r="T403" s="155"/>
      <c r="U403" s="155"/>
      <c r="V403" s="155"/>
      <c r="W403" s="155"/>
      <c r="X403" s="155"/>
      <c r="Y403" s="150"/>
      <c r="Z403" s="150"/>
      <c r="AA403" s="150"/>
      <c r="AB403" s="150"/>
      <c r="AC403" s="150"/>
      <c r="AD403" s="150"/>
      <c r="AE403" s="150"/>
      <c r="AF403" s="150"/>
      <c r="AG403" s="150" t="s">
        <v>120</v>
      </c>
      <c r="AH403" s="150">
        <v>0</v>
      </c>
      <c r="AI403" s="150"/>
      <c r="AJ403" s="150"/>
      <c r="AK403" s="150"/>
      <c r="AL403" s="150"/>
      <c r="AM403" s="150"/>
      <c r="AN403" s="150"/>
      <c r="AO403" s="150"/>
      <c r="AP403" s="150"/>
      <c r="AQ403" s="150"/>
      <c r="AR403" s="150"/>
      <c r="AS403" s="150"/>
      <c r="AT403" s="150"/>
      <c r="AU403" s="150"/>
      <c r="AV403" s="150"/>
      <c r="AW403" s="150"/>
      <c r="AX403" s="150"/>
      <c r="AY403" s="150"/>
      <c r="AZ403" s="150"/>
      <c r="BA403" s="150"/>
      <c r="BB403" s="150"/>
      <c r="BC403" s="150"/>
      <c r="BD403" s="150"/>
      <c r="BE403" s="150"/>
      <c r="BF403" s="150"/>
      <c r="BG403" s="150"/>
      <c r="BH403" s="150"/>
    </row>
    <row r="404" spans="1:60" outlineLevel="1" x14ac:dyDescent="0.2">
      <c r="A404" s="153"/>
      <c r="B404" s="154"/>
      <c r="C404" s="185" t="s">
        <v>392</v>
      </c>
      <c r="D404" s="160"/>
      <c r="E404" s="161">
        <v>2</v>
      </c>
      <c r="F404" s="155"/>
      <c r="G404" s="155"/>
      <c r="H404" s="155"/>
      <c r="I404" s="155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0"/>
      <c r="Z404" s="150"/>
      <c r="AA404" s="150"/>
      <c r="AB404" s="150"/>
      <c r="AC404" s="150"/>
      <c r="AD404" s="150"/>
      <c r="AE404" s="150"/>
      <c r="AF404" s="150"/>
      <c r="AG404" s="150" t="s">
        <v>120</v>
      </c>
      <c r="AH404" s="150">
        <v>0</v>
      </c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  <c r="BH404" s="150"/>
    </row>
    <row r="405" spans="1:60" outlineLevel="1" x14ac:dyDescent="0.2">
      <c r="A405" s="153"/>
      <c r="B405" s="154"/>
      <c r="C405" s="185" t="s">
        <v>393</v>
      </c>
      <c r="D405" s="160"/>
      <c r="E405" s="161">
        <v>3</v>
      </c>
      <c r="F405" s="155"/>
      <c r="G405" s="155"/>
      <c r="H405" s="155"/>
      <c r="I405" s="155"/>
      <c r="J405" s="155"/>
      <c r="K405" s="155"/>
      <c r="L405" s="155"/>
      <c r="M405" s="155"/>
      <c r="N405" s="155"/>
      <c r="O405" s="155"/>
      <c r="P405" s="155"/>
      <c r="Q405" s="155"/>
      <c r="R405" s="155"/>
      <c r="S405" s="155"/>
      <c r="T405" s="155"/>
      <c r="U405" s="155"/>
      <c r="V405" s="155"/>
      <c r="W405" s="155"/>
      <c r="X405" s="155"/>
      <c r="Y405" s="150"/>
      <c r="Z405" s="150"/>
      <c r="AA405" s="150"/>
      <c r="AB405" s="150"/>
      <c r="AC405" s="150"/>
      <c r="AD405" s="150"/>
      <c r="AE405" s="150"/>
      <c r="AF405" s="150"/>
      <c r="AG405" s="150" t="s">
        <v>120</v>
      </c>
      <c r="AH405" s="150">
        <v>0</v>
      </c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50"/>
      <c r="BB405" s="150"/>
      <c r="BC405" s="150"/>
      <c r="BD405" s="150"/>
      <c r="BE405" s="150"/>
      <c r="BF405" s="150"/>
      <c r="BG405" s="150"/>
      <c r="BH405" s="150"/>
    </row>
    <row r="406" spans="1:60" outlineLevel="1" x14ac:dyDescent="0.2">
      <c r="A406" s="153"/>
      <c r="B406" s="154"/>
      <c r="C406" s="185" t="s">
        <v>394</v>
      </c>
      <c r="D406" s="160"/>
      <c r="E406" s="161">
        <v>8</v>
      </c>
      <c r="F406" s="155"/>
      <c r="G406" s="155"/>
      <c r="H406" s="155"/>
      <c r="I406" s="155"/>
      <c r="J406" s="155"/>
      <c r="K406" s="155"/>
      <c r="L406" s="155"/>
      <c r="M406" s="155"/>
      <c r="N406" s="155"/>
      <c r="O406" s="155"/>
      <c r="P406" s="155"/>
      <c r="Q406" s="155"/>
      <c r="R406" s="155"/>
      <c r="S406" s="155"/>
      <c r="T406" s="155"/>
      <c r="U406" s="155"/>
      <c r="V406" s="155"/>
      <c r="W406" s="155"/>
      <c r="X406" s="155"/>
      <c r="Y406" s="150"/>
      <c r="Z406" s="150"/>
      <c r="AA406" s="150"/>
      <c r="AB406" s="150"/>
      <c r="AC406" s="150"/>
      <c r="AD406" s="150"/>
      <c r="AE406" s="150"/>
      <c r="AF406" s="150"/>
      <c r="AG406" s="150" t="s">
        <v>120</v>
      </c>
      <c r="AH406" s="150">
        <v>0</v>
      </c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50"/>
      <c r="BB406" s="150"/>
      <c r="BC406" s="150"/>
      <c r="BD406" s="150"/>
      <c r="BE406" s="150"/>
      <c r="BF406" s="150"/>
      <c r="BG406" s="150"/>
      <c r="BH406" s="150"/>
    </row>
    <row r="407" spans="1:60" outlineLevel="1" x14ac:dyDescent="0.2">
      <c r="A407" s="168">
        <v>65</v>
      </c>
      <c r="B407" s="169" t="s">
        <v>395</v>
      </c>
      <c r="C407" s="181" t="s">
        <v>396</v>
      </c>
      <c r="D407" s="170" t="s">
        <v>397</v>
      </c>
      <c r="E407" s="171">
        <v>311.50349999999997</v>
      </c>
      <c r="F407" s="172">
        <v>0</v>
      </c>
      <c r="G407" s="172">
        <f>ROUND(E407*F407,2)</f>
        <v>0</v>
      </c>
      <c r="H407" s="172">
        <v>6</v>
      </c>
      <c r="I407" s="172">
        <f>ROUND(E407*H407,2)</f>
        <v>1869.02</v>
      </c>
      <c r="J407" s="172">
        <v>0</v>
      </c>
      <c r="K407" s="172">
        <f>ROUND(E407*J407,2)</f>
        <v>0</v>
      </c>
      <c r="L407" s="172">
        <v>21</v>
      </c>
      <c r="M407" s="172">
        <f>G407*(1+L407/100)</f>
        <v>0</v>
      </c>
      <c r="N407" s="172">
        <v>1E-3</v>
      </c>
      <c r="O407" s="172">
        <f>ROUND(E407*N407,2)</f>
        <v>0.31</v>
      </c>
      <c r="P407" s="172">
        <v>0</v>
      </c>
      <c r="Q407" s="172">
        <f>ROUND(E407*P407,2)</f>
        <v>0</v>
      </c>
      <c r="R407" s="172" t="s">
        <v>339</v>
      </c>
      <c r="S407" s="172" t="s">
        <v>115</v>
      </c>
      <c r="T407" s="172" t="s">
        <v>116</v>
      </c>
      <c r="U407" s="172">
        <v>0</v>
      </c>
      <c r="V407" s="172">
        <f>ROUND(E407*U407,2)</f>
        <v>0</v>
      </c>
      <c r="W407" s="172"/>
      <c r="X407" s="173" t="s">
        <v>340</v>
      </c>
      <c r="Y407" s="150"/>
      <c r="Z407" s="150"/>
      <c r="AA407" s="150"/>
      <c r="AB407" s="150"/>
      <c r="AC407" s="150"/>
      <c r="AD407" s="150"/>
      <c r="AE407" s="150"/>
      <c r="AF407" s="150"/>
      <c r="AG407" s="150" t="s">
        <v>341</v>
      </c>
      <c r="AH407" s="150"/>
      <c r="AI407" s="150"/>
      <c r="AJ407" s="150"/>
      <c r="AK407" s="150"/>
      <c r="AL407" s="150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50"/>
      <c r="AZ407" s="150"/>
      <c r="BA407" s="150"/>
      <c r="BB407" s="150"/>
      <c r="BC407" s="150"/>
      <c r="BD407" s="150"/>
      <c r="BE407" s="150"/>
      <c r="BF407" s="150"/>
      <c r="BG407" s="150"/>
      <c r="BH407" s="150"/>
    </row>
    <row r="408" spans="1:60" outlineLevel="1" x14ac:dyDescent="0.2">
      <c r="A408" s="153"/>
      <c r="B408" s="154"/>
      <c r="C408" s="182" t="s">
        <v>119</v>
      </c>
      <c r="D408" s="156"/>
      <c r="E408" s="157"/>
      <c r="F408" s="155"/>
      <c r="G408" s="155"/>
      <c r="H408" s="155"/>
      <c r="I408" s="155"/>
      <c r="J408" s="155"/>
      <c r="K408" s="155"/>
      <c r="L408" s="155"/>
      <c r="M408" s="155"/>
      <c r="N408" s="155"/>
      <c r="O408" s="155"/>
      <c r="P408" s="155"/>
      <c r="Q408" s="155"/>
      <c r="R408" s="155"/>
      <c r="S408" s="155"/>
      <c r="T408" s="155"/>
      <c r="U408" s="155"/>
      <c r="V408" s="155"/>
      <c r="W408" s="155"/>
      <c r="X408" s="155"/>
      <c r="Y408" s="150"/>
      <c r="Z408" s="150"/>
      <c r="AA408" s="150"/>
      <c r="AB408" s="150"/>
      <c r="AC408" s="150"/>
      <c r="AD408" s="150"/>
      <c r="AE408" s="150"/>
      <c r="AF408" s="150"/>
      <c r="AG408" s="150" t="s">
        <v>120</v>
      </c>
      <c r="AH408" s="150"/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</row>
    <row r="409" spans="1:60" ht="22.5" outlineLevel="1" x14ac:dyDescent="0.2">
      <c r="A409" s="153"/>
      <c r="B409" s="154"/>
      <c r="C409" s="183" t="s">
        <v>398</v>
      </c>
      <c r="D409" s="156"/>
      <c r="E409" s="157">
        <v>16.399999999999999</v>
      </c>
      <c r="F409" s="155"/>
      <c r="G409" s="155"/>
      <c r="H409" s="155"/>
      <c r="I409" s="155"/>
      <c r="J409" s="155"/>
      <c r="K409" s="155"/>
      <c r="L409" s="155"/>
      <c r="M409" s="155"/>
      <c r="N409" s="155"/>
      <c r="O409" s="155"/>
      <c r="P409" s="155"/>
      <c r="Q409" s="155"/>
      <c r="R409" s="155"/>
      <c r="S409" s="155"/>
      <c r="T409" s="155"/>
      <c r="U409" s="155"/>
      <c r="V409" s="155"/>
      <c r="W409" s="155"/>
      <c r="X409" s="155"/>
      <c r="Y409" s="150"/>
      <c r="Z409" s="150"/>
      <c r="AA409" s="150"/>
      <c r="AB409" s="150"/>
      <c r="AC409" s="150"/>
      <c r="AD409" s="150"/>
      <c r="AE409" s="150"/>
      <c r="AF409" s="150"/>
      <c r="AG409" s="150" t="s">
        <v>120</v>
      </c>
      <c r="AH409" s="150">
        <v>2</v>
      </c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50"/>
      <c r="BB409" s="150"/>
      <c r="BC409" s="150"/>
      <c r="BD409" s="150"/>
      <c r="BE409" s="150"/>
      <c r="BF409" s="150"/>
      <c r="BG409" s="150"/>
      <c r="BH409" s="150"/>
    </row>
    <row r="410" spans="1:60" ht="22.5" outlineLevel="1" x14ac:dyDescent="0.2">
      <c r="A410" s="153"/>
      <c r="B410" s="154"/>
      <c r="C410" s="183" t="s">
        <v>399</v>
      </c>
      <c r="D410" s="156"/>
      <c r="E410" s="157">
        <v>16.399999999999999</v>
      </c>
      <c r="F410" s="155"/>
      <c r="G410" s="155"/>
      <c r="H410" s="155"/>
      <c r="I410" s="155"/>
      <c r="J410" s="155"/>
      <c r="K410" s="155"/>
      <c r="L410" s="155"/>
      <c r="M410" s="155"/>
      <c r="N410" s="155"/>
      <c r="O410" s="155"/>
      <c r="P410" s="155"/>
      <c r="Q410" s="155"/>
      <c r="R410" s="155"/>
      <c r="S410" s="155"/>
      <c r="T410" s="155"/>
      <c r="U410" s="155"/>
      <c r="V410" s="155"/>
      <c r="W410" s="155"/>
      <c r="X410" s="155"/>
      <c r="Y410" s="150"/>
      <c r="Z410" s="150"/>
      <c r="AA410" s="150"/>
      <c r="AB410" s="150"/>
      <c r="AC410" s="150"/>
      <c r="AD410" s="150"/>
      <c r="AE410" s="150"/>
      <c r="AF410" s="150"/>
      <c r="AG410" s="150" t="s">
        <v>120</v>
      </c>
      <c r="AH410" s="150">
        <v>2</v>
      </c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150"/>
      <c r="BB410" s="150"/>
      <c r="BC410" s="150"/>
      <c r="BD410" s="150"/>
      <c r="BE410" s="150"/>
      <c r="BF410" s="150"/>
      <c r="BG410" s="150"/>
      <c r="BH410" s="150"/>
    </row>
    <row r="411" spans="1:60" ht="22.5" outlineLevel="1" x14ac:dyDescent="0.2">
      <c r="A411" s="153"/>
      <c r="B411" s="154"/>
      <c r="C411" s="183" t="s">
        <v>400</v>
      </c>
      <c r="D411" s="156"/>
      <c r="E411" s="157">
        <v>13.2</v>
      </c>
      <c r="F411" s="155"/>
      <c r="G411" s="155"/>
      <c r="H411" s="155"/>
      <c r="I411" s="155"/>
      <c r="J411" s="155"/>
      <c r="K411" s="155"/>
      <c r="L411" s="155"/>
      <c r="M411" s="155"/>
      <c r="N411" s="155"/>
      <c r="O411" s="155"/>
      <c r="P411" s="155"/>
      <c r="Q411" s="155"/>
      <c r="R411" s="155"/>
      <c r="S411" s="155"/>
      <c r="T411" s="155"/>
      <c r="U411" s="155"/>
      <c r="V411" s="155"/>
      <c r="W411" s="155"/>
      <c r="X411" s="155"/>
      <c r="Y411" s="150"/>
      <c r="Z411" s="150"/>
      <c r="AA411" s="150"/>
      <c r="AB411" s="150"/>
      <c r="AC411" s="150"/>
      <c r="AD411" s="150"/>
      <c r="AE411" s="150"/>
      <c r="AF411" s="150"/>
      <c r="AG411" s="150" t="s">
        <v>120</v>
      </c>
      <c r="AH411" s="150">
        <v>2</v>
      </c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50"/>
      <c r="BB411" s="150"/>
      <c r="BC411" s="150"/>
      <c r="BD411" s="150"/>
      <c r="BE411" s="150"/>
      <c r="BF411" s="150"/>
      <c r="BG411" s="150"/>
      <c r="BH411" s="150"/>
    </row>
    <row r="412" spans="1:60" ht="22.5" outlineLevel="1" x14ac:dyDescent="0.2">
      <c r="A412" s="153"/>
      <c r="B412" s="154"/>
      <c r="C412" s="183" t="s">
        <v>401</v>
      </c>
      <c r="D412" s="156"/>
      <c r="E412" s="157">
        <v>16</v>
      </c>
      <c r="F412" s="155"/>
      <c r="G412" s="155"/>
      <c r="H412" s="155"/>
      <c r="I412" s="155"/>
      <c r="J412" s="155"/>
      <c r="K412" s="155"/>
      <c r="L412" s="155"/>
      <c r="M412" s="155"/>
      <c r="N412" s="155"/>
      <c r="O412" s="155"/>
      <c r="P412" s="155"/>
      <c r="Q412" s="155"/>
      <c r="R412" s="155"/>
      <c r="S412" s="155"/>
      <c r="T412" s="155"/>
      <c r="U412" s="155"/>
      <c r="V412" s="155"/>
      <c r="W412" s="155"/>
      <c r="X412" s="155"/>
      <c r="Y412" s="150"/>
      <c r="Z412" s="150"/>
      <c r="AA412" s="150"/>
      <c r="AB412" s="150"/>
      <c r="AC412" s="150"/>
      <c r="AD412" s="150"/>
      <c r="AE412" s="150"/>
      <c r="AF412" s="150"/>
      <c r="AG412" s="150" t="s">
        <v>120</v>
      </c>
      <c r="AH412" s="150">
        <v>2</v>
      </c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</row>
    <row r="413" spans="1:60" outlineLevel="1" x14ac:dyDescent="0.2">
      <c r="A413" s="153"/>
      <c r="B413" s="154"/>
      <c r="C413" s="183" t="s">
        <v>402</v>
      </c>
      <c r="D413" s="156"/>
      <c r="E413" s="157">
        <v>12.14</v>
      </c>
      <c r="F413" s="155"/>
      <c r="G413" s="155"/>
      <c r="H413" s="155"/>
      <c r="I413" s="155"/>
      <c r="J413" s="155"/>
      <c r="K413" s="155"/>
      <c r="L413" s="155"/>
      <c r="M413" s="155"/>
      <c r="N413" s="155"/>
      <c r="O413" s="155"/>
      <c r="P413" s="155"/>
      <c r="Q413" s="155"/>
      <c r="R413" s="155"/>
      <c r="S413" s="155"/>
      <c r="T413" s="155"/>
      <c r="U413" s="155"/>
      <c r="V413" s="155"/>
      <c r="W413" s="155"/>
      <c r="X413" s="155"/>
      <c r="Y413" s="150"/>
      <c r="Z413" s="150"/>
      <c r="AA413" s="150"/>
      <c r="AB413" s="150"/>
      <c r="AC413" s="150"/>
      <c r="AD413" s="150"/>
      <c r="AE413" s="150"/>
      <c r="AF413" s="150"/>
      <c r="AG413" s="150" t="s">
        <v>120</v>
      </c>
      <c r="AH413" s="150">
        <v>2</v>
      </c>
      <c r="AI413" s="150"/>
      <c r="AJ413" s="150"/>
      <c r="AK413" s="150"/>
      <c r="AL413" s="150"/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  <c r="AW413" s="150"/>
      <c r="AX413" s="150"/>
      <c r="AY413" s="150"/>
      <c r="AZ413" s="150"/>
      <c r="BA413" s="150"/>
      <c r="BB413" s="150"/>
      <c r="BC413" s="150"/>
      <c r="BD413" s="150"/>
      <c r="BE413" s="150"/>
      <c r="BF413" s="150"/>
      <c r="BG413" s="150"/>
      <c r="BH413" s="150"/>
    </row>
    <row r="414" spans="1:60" outlineLevel="1" x14ac:dyDescent="0.2">
      <c r="A414" s="153"/>
      <c r="B414" s="154"/>
      <c r="C414" s="183" t="s">
        <v>403</v>
      </c>
      <c r="D414" s="156"/>
      <c r="E414" s="157">
        <v>3.15</v>
      </c>
      <c r="F414" s="155"/>
      <c r="G414" s="155"/>
      <c r="H414" s="155"/>
      <c r="I414" s="155"/>
      <c r="J414" s="155"/>
      <c r="K414" s="155"/>
      <c r="L414" s="155"/>
      <c r="M414" s="155"/>
      <c r="N414" s="155"/>
      <c r="O414" s="155"/>
      <c r="P414" s="155"/>
      <c r="Q414" s="155"/>
      <c r="R414" s="155"/>
      <c r="S414" s="155"/>
      <c r="T414" s="155"/>
      <c r="U414" s="155"/>
      <c r="V414" s="155"/>
      <c r="W414" s="155"/>
      <c r="X414" s="155"/>
      <c r="Y414" s="150"/>
      <c r="Z414" s="150"/>
      <c r="AA414" s="150"/>
      <c r="AB414" s="150"/>
      <c r="AC414" s="150"/>
      <c r="AD414" s="150"/>
      <c r="AE414" s="150"/>
      <c r="AF414" s="150"/>
      <c r="AG414" s="150" t="s">
        <v>120</v>
      </c>
      <c r="AH414" s="150">
        <v>2</v>
      </c>
      <c r="AI414" s="150"/>
      <c r="AJ414" s="150"/>
      <c r="AK414" s="150"/>
      <c r="AL414" s="150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50"/>
      <c r="AZ414" s="150"/>
      <c r="BA414" s="150"/>
      <c r="BB414" s="150"/>
      <c r="BC414" s="150"/>
      <c r="BD414" s="150"/>
      <c r="BE414" s="150"/>
      <c r="BF414" s="150"/>
      <c r="BG414" s="150"/>
      <c r="BH414" s="150"/>
    </row>
    <row r="415" spans="1:60" ht="22.5" outlineLevel="1" x14ac:dyDescent="0.2">
      <c r="A415" s="153"/>
      <c r="B415" s="154"/>
      <c r="C415" s="183" t="s">
        <v>404</v>
      </c>
      <c r="D415" s="156"/>
      <c r="E415" s="157">
        <v>21.6</v>
      </c>
      <c r="F415" s="155"/>
      <c r="G415" s="155"/>
      <c r="H415" s="155"/>
      <c r="I415" s="155"/>
      <c r="J415" s="155"/>
      <c r="K415" s="155"/>
      <c r="L415" s="155"/>
      <c r="M415" s="155"/>
      <c r="N415" s="155"/>
      <c r="O415" s="155"/>
      <c r="P415" s="155"/>
      <c r="Q415" s="155"/>
      <c r="R415" s="155"/>
      <c r="S415" s="155"/>
      <c r="T415" s="155"/>
      <c r="U415" s="155"/>
      <c r="V415" s="155"/>
      <c r="W415" s="155"/>
      <c r="X415" s="155"/>
      <c r="Y415" s="150"/>
      <c r="Z415" s="150"/>
      <c r="AA415" s="150"/>
      <c r="AB415" s="150"/>
      <c r="AC415" s="150"/>
      <c r="AD415" s="150"/>
      <c r="AE415" s="150"/>
      <c r="AF415" s="150"/>
      <c r="AG415" s="150" t="s">
        <v>120</v>
      </c>
      <c r="AH415" s="150">
        <v>2</v>
      </c>
      <c r="AI415" s="150"/>
      <c r="AJ415" s="150"/>
      <c r="AK415" s="150"/>
      <c r="AL415" s="150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50"/>
      <c r="AZ415" s="150"/>
      <c r="BA415" s="150"/>
      <c r="BB415" s="150"/>
      <c r="BC415" s="150"/>
      <c r="BD415" s="150"/>
      <c r="BE415" s="150"/>
      <c r="BF415" s="150"/>
      <c r="BG415" s="150"/>
      <c r="BH415" s="150"/>
    </row>
    <row r="416" spans="1:60" outlineLevel="1" x14ac:dyDescent="0.2">
      <c r="A416" s="153"/>
      <c r="B416" s="154"/>
      <c r="C416" s="184" t="s">
        <v>134</v>
      </c>
      <c r="D416" s="158"/>
      <c r="E416" s="159">
        <v>98.89</v>
      </c>
      <c r="F416" s="155"/>
      <c r="G416" s="155"/>
      <c r="H416" s="155"/>
      <c r="I416" s="155"/>
      <c r="J416" s="155"/>
      <c r="K416" s="155"/>
      <c r="L416" s="155"/>
      <c r="M416" s="155"/>
      <c r="N416" s="155"/>
      <c r="O416" s="155"/>
      <c r="P416" s="155"/>
      <c r="Q416" s="155"/>
      <c r="R416" s="155"/>
      <c r="S416" s="155"/>
      <c r="T416" s="155"/>
      <c r="U416" s="155"/>
      <c r="V416" s="155"/>
      <c r="W416" s="155"/>
      <c r="X416" s="155"/>
      <c r="Y416" s="150"/>
      <c r="Z416" s="150"/>
      <c r="AA416" s="150"/>
      <c r="AB416" s="150"/>
      <c r="AC416" s="150"/>
      <c r="AD416" s="150"/>
      <c r="AE416" s="150"/>
      <c r="AF416" s="150"/>
      <c r="AG416" s="150" t="s">
        <v>120</v>
      </c>
      <c r="AH416" s="150">
        <v>3</v>
      </c>
      <c r="AI416" s="150"/>
      <c r="AJ416" s="150"/>
      <c r="AK416" s="150"/>
      <c r="AL416" s="150"/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  <c r="AW416" s="150"/>
      <c r="AX416" s="150"/>
      <c r="AY416" s="150"/>
      <c r="AZ416" s="150"/>
      <c r="BA416" s="150"/>
      <c r="BB416" s="150"/>
      <c r="BC416" s="150"/>
      <c r="BD416" s="150"/>
      <c r="BE416" s="150"/>
      <c r="BF416" s="150"/>
      <c r="BG416" s="150"/>
      <c r="BH416" s="150"/>
    </row>
    <row r="417" spans="1:60" outlineLevel="1" x14ac:dyDescent="0.2">
      <c r="A417" s="153"/>
      <c r="B417" s="154"/>
      <c r="C417" s="182" t="s">
        <v>135</v>
      </c>
      <c r="D417" s="156"/>
      <c r="E417" s="157"/>
      <c r="F417" s="155"/>
      <c r="G417" s="155"/>
      <c r="H417" s="155"/>
      <c r="I417" s="155"/>
      <c r="J417" s="155"/>
      <c r="K417" s="155"/>
      <c r="L417" s="155"/>
      <c r="M417" s="155"/>
      <c r="N417" s="155"/>
      <c r="O417" s="155"/>
      <c r="P417" s="155"/>
      <c r="Q417" s="155"/>
      <c r="R417" s="155"/>
      <c r="S417" s="155"/>
      <c r="T417" s="155"/>
      <c r="U417" s="155"/>
      <c r="V417" s="155"/>
      <c r="W417" s="155"/>
      <c r="X417" s="155"/>
      <c r="Y417" s="150"/>
      <c r="Z417" s="150"/>
      <c r="AA417" s="150"/>
      <c r="AB417" s="150"/>
      <c r="AC417" s="150"/>
      <c r="AD417" s="150"/>
      <c r="AE417" s="150"/>
      <c r="AF417" s="150"/>
      <c r="AG417" s="150" t="s">
        <v>120</v>
      </c>
      <c r="AH417" s="150"/>
      <c r="AI417" s="150"/>
      <c r="AJ417" s="150"/>
      <c r="AK417" s="150"/>
      <c r="AL417" s="150"/>
      <c r="AM417" s="150"/>
      <c r="AN417" s="150"/>
      <c r="AO417" s="150"/>
      <c r="AP417" s="150"/>
      <c r="AQ417" s="150"/>
      <c r="AR417" s="150"/>
      <c r="AS417" s="150"/>
      <c r="AT417" s="150"/>
      <c r="AU417" s="150"/>
      <c r="AV417" s="150"/>
      <c r="AW417" s="150"/>
      <c r="AX417" s="150"/>
      <c r="AY417" s="150"/>
      <c r="AZ417" s="150"/>
      <c r="BA417" s="150"/>
      <c r="BB417" s="150"/>
      <c r="BC417" s="150"/>
      <c r="BD417" s="150"/>
      <c r="BE417" s="150"/>
      <c r="BF417" s="150"/>
      <c r="BG417" s="150"/>
      <c r="BH417" s="150"/>
    </row>
    <row r="418" spans="1:60" outlineLevel="1" x14ac:dyDescent="0.2">
      <c r="A418" s="153"/>
      <c r="B418" s="154"/>
      <c r="C418" s="185" t="s">
        <v>405</v>
      </c>
      <c r="D418" s="160"/>
      <c r="E418" s="161">
        <v>311.50349999999997</v>
      </c>
      <c r="F418" s="155"/>
      <c r="G418" s="155"/>
      <c r="H418" s="155"/>
      <c r="I418" s="155"/>
      <c r="J418" s="155"/>
      <c r="K418" s="155"/>
      <c r="L418" s="155"/>
      <c r="M418" s="155"/>
      <c r="N418" s="155"/>
      <c r="O418" s="155"/>
      <c r="P418" s="155"/>
      <c r="Q418" s="155"/>
      <c r="R418" s="155"/>
      <c r="S418" s="155"/>
      <c r="T418" s="155"/>
      <c r="U418" s="155"/>
      <c r="V418" s="155"/>
      <c r="W418" s="155"/>
      <c r="X418" s="155"/>
      <c r="Y418" s="150"/>
      <c r="Z418" s="150"/>
      <c r="AA418" s="150"/>
      <c r="AB418" s="150"/>
      <c r="AC418" s="150"/>
      <c r="AD418" s="150"/>
      <c r="AE418" s="150"/>
      <c r="AF418" s="150"/>
      <c r="AG418" s="150" t="s">
        <v>120</v>
      </c>
      <c r="AH418" s="150">
        <v>0</v>
      </c>
      <c r="AI418" s="150"/>
      <c r="AJ418" s="150"/>
      <c r="AK418" s="150"/>
      <c r="AL418" s="150"/>
      <c r="AM418" s="150"/>
      <c r="AN418" s="150"/>
      <c r="AO418" s="150"/>
      <c r="AP418" s="150"/>
      <c r="AQ418" s="150"/>
      <c r="AR418" s="150"/>
      <c r="AS418" s="150"/>
      <c r="AT418" s="150"/>
      <c r="AU418" s="150"/>
      <c r="AV418" s="150"/>
      <c r="AW418" s="150"/>
      <c r="AX418" s="150"/>
      <c r="AY418" s="150"/>
      <c r="AZ418" s="150"/>
      <c r="BA418" s="150"/>
      <c r="BB418" s="150"/>
      <c r="BC418" s="150"/>
      <c r="BD418" s="150"/>
      <c r="BE418" s="150"/>
      <c r="BF418" s="150"/>
      <c r="BG418" s="150"/>
      <c r="BH418" s="150"/>
    </row>
    <row r="419" spans="1:60" ht="22.5" outlineLevel="1" x14ac:dyDescent="0.2">
      <c r="A419" s="168">
        <v>66</v>
      </c>
      <c r="B419" s="169" t="s">
        <v>406</v>
      </c>
      <c r="C419" s="181" t="s">
        <v>407</v>
      </c>
      <c r="D419" s="170" t="s">
        <v>148</v>
      </c>
      <c r="E419" s="171">
        <v>106.80119999999999</v>
      </c>
      <c r="F419" s="172">
        <v>0</v>
      </c>
      <c r="G419" s="172">
        <f>ROUND(E419*F419,2)</f>
        <v>0</v>
      </c>
      <c r="H419" s="172">
        <v>220</v>
      </c>
      <c r="I419" s="172">
        <f>ROUND(E419*H419,2)</f>
        <v>23496.26</v>
      </c>
      <c r="J419" s="172">
        <v>0</v>
      </c>
      <c r="K419" s="172">
        <f>ROUND(E419*J419,2)</f>
        <v>0</v>
      </c>
      <c r="L419" s="172">
        <v>21</v>
      </c>
      <c r="M419" s="172">
        <f>G419*(1+L419/100)</f>
        <v>0</v>
      </c>
      <c r="N419" s="172">
        <v>1.0999999999999999E-2</v>
      </c>
      <c r="O419" s="172">
        <f>ROUND(E419*N419,2)</f>
        <v>1.17</v>
      </c>
      <c r="P419" s="172">
        <v>0</v>
      </c>
      <c r="Q419" s="172">
        <f>ROUND(E419*P419,2)</f>
        <v>0</v>
      </c>
      <c r="R419" s="172" t="s">
        <v>339</v>
      </c>
      <c r="S419" s="172" t="s">
        <v>115</v>
      </c>
      <c r="T419" s="172" t="s">
        <v>116</v>
      </c>
      <c r="U419" s="172">
        <v>0</v>
      </c>
      <c r="V419" s="172">
        <f>ROUND(E419*U419,2)</f>
        <v>0</v>
      </c>
      <c r="W419" s="172"/>
      <c r="X419" s="173" t="s">
        <v>340</v>
      </c>
      <c r="Y419" s="150"/>
      <c r="Z419" s="150"/>
      <c r="AA419" s="150"/>
      <c r="AB419" s="150"/>
      <c r="AC419" s="150"/>
      <c r="AD419" s="150"/>
      <c r="AE419" s="150"/>
      <c r="AF419" s="150"/>
      <c r="AG419" s="150" t="s">
        <v>408</v>
      </c>
      <c r="AH419" s="150"/>
      <c r="AI419" s="150"/>
      <c r="AJ419" s="150"/>
      <c r="AK419" s="150"/>
      <c r="AL419" s="150"/>
      <c r="AM419" s="150"/>
      <c r="AN419" s="150"/>
      <c r="AO419" s="150"/>
      <c r="AP419" s="150"/>
      <c r="AQ419" s="150"/>
      <c r="AR419" s="150"/>
      <c r="AS419" s="150"/>
      <c r="AT419" s="150"/>
      <c r="AU419" s="150"/>
      <c r="AV419" s="150"/>
      <c r="AW419" s="150"/>
      <c r="AX419" s="150"/>
      <c r="AY419" s="150"/>
      <c r="AZ419" s="150"/>
      <c r="BA419" s="150"/>
      <c r="BB419" s="150"/>
      <c r="BC419" s="150"/>
      <c r="BD419" s="150"/>
      <c r="BE419" s="150"/>
      <c r="BF419" s="150"/>
      <c r="BG419" s="150"/>
      <c r="BH419" s="150"/>
    </row>
    <row r="420" spans="1:60" outlineLevel="1" x14ac:dyDescent="0.2">
      <c r="A420" s="153"/>
      <c r="B420" s="154"/>
      <c r="C420" s="182" t="s">
        <v>119</v>
      </c>
      <c r="D420" s="156"/>
      <c r="E420" s="157"/>
      <c r="F420" s="155"/>
      <c r="G420" s="155"/>
      <c r="H420" s="155"/>
      <c r="I420" s="155"/>
      <c r="J420" s="155"/>
      <c r="K420" s="155"/>
      <c r="L420" s="155"/>
      <c r="M420" s="155"/>
      <c r="N420" s="155"/>
      <c r="O420" s="155"/>
      <c r="P420" s="155"/>
      <c r="Q420" s="155"/>
      <c r="R420" s="155"/>
      <c r="S420" s="155"/>
      <c r="T420" s="155"/>
      <c r="U420" s="155"/>
      <c r="V420" s="155"/>
      <c r="W420" s="155"/>
      <c r="X420" s="155"/>
      <c r="Y420" s="150"/>
      <c r="Z420" s="150"/>
      <c r="AA420" s="150"/>
      <c r="AB420" s="150"/>
      <c r="AC420" s="150"/>
      <c r="AD420" s="150"/>
      <c r="AE420" s="150"/>
      <c r="AF420" s="150"/>
      <c r="AG420" s="150" t="s">
        <v>120</v>
      </c>
      <c r="AH420" s="150"/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50"/>
      <c r="AZ420" s="150"/>
      <c r="BA420" s="150"/>
      <c r="BB420" s="150"/>
      <c r="BC420" s="150"/>
      <c r="BD420" s="150"/>
      <c r="BE420" s="150"/>
      <c r="BF420" s="150"/>
      <c r="BG420" s="150"/>
      <c r="BH420" s="150"/>
    </row>
    <row r="421" spans="1:60" ht="22.5" outlineLevel="1" x14ac:dyDescent="0.2">
      <c r="A421" s="153"/>
      <c r="B421" s="154"/>
      <c r="C421" s="183" t="s">
        <v>398</v>
      </c>
      <c r="D421" s="156"/>
      <c r="E421" s="157">
        <v>16.399999999999999</v>
      </c>
      <c r="F421" s="155"/>
      <c r="G421" s="155"/>
      <c r="H421" s="155"/>
      <c r="I421" s="155"/>
      <c r="J421" s="155"/>
      <c r="K421" s="155"/>
      <c r="L421" s="155"/>
      <c r="M421" s="155"/>
      <c r="N421" s="155"/>
      <c r="O421" s="155"/>
      <c r="P421" s="155"/>
      <c r="Q421" s="155"/>
      <c r="R421" s="155"/>
      <c r="S421" s="155"/>
      <c r="T421" s="155"/>
      <c r="U421" s="155"/>
      <c r="V421" s="155"/>
      <c r="W421" s="155"/>
      <c r="X421" s="155"/>
      <c r="Y421" s="150"/>
      <c r="Z421" s="150"/>
      <c r="AA421" s="150"/>
      <c r="AB421" s="150"/>
      <c r="AC421" s="150"/>
      <c r="AD421" s="150"/>
      <c r="AE421" s="150"/>
      <c r="AF421" s="150"/>
      <c r="AG421" s="150" t="s">
        <v>120</v>
      </c>
      <c r="AH421" s="150">
        <v>2</v>
      </c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50"/>
      <c r="AZ421" s="150"/>
      <c r="BA421" s="150"/>
      <c r="BB421" s="150"/>
      <c r="BC421" s="150"/>
      <c r="BD421" s="150"/>
      <c r="BE421" s="150"/>
      <c r="BF421" s="150"/>
      <c r="BG421" s="150"/>
      <c r="BH421" s="150"/>
    </row>
    <row r="422" spans="1:60" ht="22.5" outlineLevel="1" x14ac:dyDescent="0.2">
      <c r="A422" s="153"/>
      <c r="B422" s="154"/>
      <c r="C422" s="183" t="s">
        <v>399</v>
      </c>
      <c r="D422" s="156"/>
      <c r="E422" s="157">
        <v>16.399999999999999</v>
      </c>
      <c r="F422" s="155"/>
      <c r="G422" s="155"/>
      <c r="H422" s="155"/>
      <c r="I422" s="155"/>
      <c r="J422" s="155"/>
      <c r="K422" s="155"/>
      <c r="L422" s="155"/>
      <c r="M422" s="155"/>
      <c r="N422" s="155"/>
      <c r="O422" s="155"/>
      <c r="P422" s="155"/>
      <c r="Q422" s="155"/>
      <c r="R422" s="155"/>
      <c r="S422" s="155"/>
      <c r="T422" s="155"/>
      <c r="U422" s="155"/>
      <c r="V422" s="155"/>
      <c r="W422" s="155"/>
      <c r="X422" s="155"/>
      <c r="Y422" s="150"/>
      <c r="Z422" s="150"/>
      <c r="AA422" s="150"/>
      <c r="AB422" s="150"/>
      <c r="AC422" s="150"/>
      <c r="AD422" s="150"/>
      <c r="AE422" s="150"/>
      <c r="AF422" s="150"/>
      <c r="AG422" s="150" t="s">
        <v>120</v>
      </c>
      <c r="AH422" s="150">
        <v>2</v>
      </c>
      <c r="AI422" s="150"/>
      <c r="AJ422" s="150"/>
      <c r="AK422" s="150"/>
      <c r="AL422" s="150"/>
      <c r="AM422" s="150"/>
      <c r="AN422" s="150"/>
      <c r="AO422" s="150"/>
      <c r="AP422" s="150"/>
      <c r="AQ422" s="150"/>
      <c r="AR422" s="150"/>
      <c r="AS422" s="150"/>
      <c r="AT422" s="150"/>
      <c r="AU422" s="150"/>
      <c r="AV422" s="150"/>
      <c r="AW422" s="150"/>
      <c r="AX422" s="150"/>
      <c r="AY422" s="150"/>
      <c r="AZ422" s="150"/>
      <c r="BA422" s="150"/>
      <c r="BB422" s="150"/>
      <c r="BC422" s="150"/>
      <c r="BD422" s="150"/>
      <c r="BE422" s="150"/>
      <c r="BF422" s="150"/>
      <c r="BG422" s="150"/>
      <c r="BH422" s="150"/>
    </row>
    <row r="423" spans="1:60" ht="22.5" outlineLevel="1" x14ac:dyDescent="0.2">
      <c r="A423" s="153"/>
      <c r="B423" s="154"/>
      <c r="C423" s="183" t="s">
        <v>400</v>
      </c>
      <c r="D423" s="156"/>
      <c r="E423" s="157">
        <v>13.2</v>
      </c>
      <c r="F423" s="155"/>
      <c r="G423" s="155"/>
      <c r="H423" s="155"/>
      <c r="I423" s="155"/>
      <c r="J423" s="155"/>
      <c r="K423" s="155"/>
      <c r="L423" s="155"/>
      <c r="M423" s="155"/>
      <c r="N423" s="155"/>
      <c r="O423" s="155"/>
      <c r="P423" s="155"/>
      <c r="Q423" s="155"/>
      <c r="R423" s="155"/>
      <c r="S423" s="155"/>
      <c r="T423" s="155"/>
      <c r="U423" s="155"/>
      <c r="V423" s="155"/>
      <c r="W423" s="155"/>
      <c r="X423" s="155"/>
      <c r="Y423" s="150"/>
      <c r="Z423" s="150"/>
      <c r="AA423" s="150"/>
      <c r="AB423" s="150"/>
      <c r="AC423" s="150"/>
      <c r="AD423" s="150"/>
      <c r="AE423" s="150"/>
      <c r="AF423" s="150"/>
      <c r="AG423" s="150" t="s">
        <v>120</v>
      </c>
      <c r="AH423" s="150">
        <v>2</v>
      </c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50"/>
      <c r="AZ423" s="150"/>
      <c r="BA423" s="150"/>
      <c r="BB423" s="150"/>
      <c r="BC423" s="150"/>
      <c r="BD423" s="150"/>
      <c r="BE423" s="150"/>
      <c r="BF423" s="150"/>
      <c r="BG423" s="150"/>
      <c r="BH423" s="150"/>
    </row>
    <row r="424" spans="1:60" ht="22.5" outlineLevel="1" x14ac:dyDescent="0.2">
      <c r="A424" s="153"/>
      <c r="B424" s="154"/>
      <c r="C424" s="183" t="s">
        <v>401</v>
      </c>
      <c r="D424" s="156"/>
      <c r="E424" s="157">
        <v>16</v>
      </c>
      <c r="F424" s="155"/>
      <c r="G424" s="155"/>
      <c r="H424" s="155"/>
      <c r="I424" s="155"/>
      <c r="J424" s="155"/>
      <c r="K424" s="155"/>
      <c r="L424" s="155"/>
      <c r="M424" s="155"/>
      <c r="N424" s="155"/>
      <c r="O424" s="155"/>
      <c r="P424" s="155"/>
      <c r="Q424" s="155"/>
      <c r="R424" s="155"/>
      <c r="S424" s="155"/>
      <c r="T424" s="155"/>
      <c r="U424" s="155"/>
      <c r="V424" s="155"/>
      <c r="W424" s="155"/>
      <c r="X424" s="155"/>
      <c r="Y424" s="150"/>
      <c r="Z424" s="150"/>
      <c r="AA424" s="150"/>
      <c r="AB424" s="150"/>
      <c r="AC424" s="150"/>
      <c r="AD424" s="150"/>
      <c r="AE424" s="150"/>
      <c r="AF424" s="150"/>
      <c r="AG424" s="150" t="s">
        <v>120</v>
      </c>
      <c r="AH424" s="150">
        <v>2</v>
      </c>
      <c r="AI424" s="150"/>
      <c r="AJ424" s="150"/>
      <c r="AK424" s="150"/>
      <c r="AL424" s="150"/>
      <c r="AM424" s="150"/>
      <c r="AN424" s="150"/>
      <c r="AO424" s="150"/>
      <c r="AP424" s="150"/>
      <c r="AQ424" s="150"/>
      <c r="AR424" s="150"/>
      <c r="AS424" s="150"/>
      <c r="AT424" s="150"/>
      <c r="AU424" s="150"/>
      <c r="AV424" s="150"/>
      <c r="AW424" s="150"/>
      <c r="AX424" s="150"/>
      <c r="AY424" s="150"/>
      <c r="AZ424" s="150"/>
      <c r="BA424" s="150"/>
      <c r="BB424" s="150"/>
      <c r="BC424" s="150"/>
      <c r="BD424" s="150"/>
      <c r="BE424" s="150"/>
      <c r="BF424" s="150"/>
      <c r="BG424" s="150"/>
      <c r="BH424" s="150"/>
    </row>
    <row r="425" spans="1:60" outlineLevel="1" x14ac:dyDescent="0.2">
      <c r="A425" s="153"/>
      <c r="B425" s="154"/>
      <c r="C425" s="183" t="s">
        <v>402</v>
      </c>
      <c r="D425" s="156"/>
      <c r="E425" s="157">
        <v>12.14</v>
      </c>
      <c r="F425" s="155"/>
      <c r="G425" s="155"/>
      <c r="H425" s="155"/>
      <c r="I425" s="155"/>
      <c r="J425" s="155"/>
      <c r="K425" s="155"/>
      <c r="L425" s="155"/>
      <c r="M425" s="155"/>
      <c r="N425" s="155"/>
      <c r="O425" s="155"/>
      <c r="P425" s="155"/>
      <c r="Q425" s="155"/>
      <c r="R425" s="155"/>
      <c r="S425" s="155"/>
      <c r="T425" s="155"/>
      <c r="U425" s="155"/>
      <c r="V425" s="155"/>
      <c r="W425" s="155"/>
      <c r="X425" s="155"/>
      <c r="Y425" s="150"/>
      <c r="Z425" s="150"/>
      <c r="AA425" s="150"/>
      <c r="AB425" s="150"/>
      <c r="AC425" s="150"/>
      <c r="AD425" s="150"/>
      <c r="AE425" s="150"/>
      <c r="AF425" s="150"/>
      <c r="AG425" s="150" t="s">
        <v>120</v>
      </c>
      <c r="AH425" s="150">
        <v>2</v>
      </c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50"/>
      <c r="BB425" s="150"/>
      <c r="BC425" s="150"/>
      <c r="BD425" s="150"/>
      <c r="BE425" s="150"/>
      <c r="BF425" s="150"/>
      <c r="BG425" s="150"/>
      <c r="BH425" s="150"/>
    </row>
    <row r="426" spans="1:60" outlineLevel="1" x14ac:dyDescent="0.2">
      <c r="A426" s="153"/>
      <c r="B426" s="154"/>
      <c r="C426" s="183" t="s">
        <v>403</v>
      </c>
      <c r="D426" s="156"/>
      <c r="E426" s="157">
        <v>3.15</v>
      </c>
      <c r="F426" s="155"/>
      <c r="G426" s="155"/>
      <c r="H426" s="155"/>
      <c r="I426" s="155"/>
      <c r="J426" s="155"/>
      <c r="K426" s="155"/>
      <c r="L426" s="155"/>
      <c r="M426" s="155"/>
      <c r="N426" s="155"/>
      <c r="O426" s="155"/>
      <c r="P426" s="155"/>
      <c r="Q426" s="155"/>
      <c r="R426" s="155"/>
      <c r="S426" s="155"/>
      <c r="T426" s="155"/>
      <c r="U426" s="155"/>
      <c r="V426" s="155"/>
      <c r="W426" s="155"/>
      <c r="X426" s="155"/>
      <c r="Y426" s="150"/>
      <c r="Z426" s="150"/>
      <c r="AA426" s="150"/>
      <c r="AB426" s="150"/>
      <c r="AC426" s="150"/>
      <c r="AD426" s="150"/>
      <c r="AE426" s="150"/>
      <c r="AF426" s="150"/>
      <c r="AG426" s="150" t="s">
        <v>120</v>
      </c>
      <c r="AH426" s="150">
        <v>2</v>
      </c>
      <c r="AI426" s="150"/>
      <c r="AJ426" s="150"/>
      <c r="AK426" s="150"/>
      <c r="AL426" s="150"/>
      <c r="AM426" s="150"/>
      <c r="AN426" s="150"/>
      <c r="AO426" s="150"/>
      <c r="AP426" s="150"/>
      <c r="AQ426" s="150"/>
      <c r="AR426" s="150"/>
      <c r="AS426" s="150"/>
      <c r="AT426" s="150"/>
      <c r="AU426" s="150"/>
      <c r="AV426" s="150"/>
      <c r="AW426" s="150"/>
      <c r="AX426" s="150"/>
      <c r="AY426" s="150"/>
      <c r="AZ426" s="150"/>
      <c r="BA426" s="150"/>
      <c r="BB426" s="150"/>
      <c r="BC426" s="150"/>
      <c r="BD426" s="150"/>
      <c r="BE426" s="150"/>
      <c r="BF426" s="150"/>
      <c r="BG426" s="150"/>
      <c r="BH426" s="150"/>
    </row>
    <row r="427" spans="1:60" ht="22.5" outlineLevel="1" x14ac:dyDescent="0.2">
      <c r="A427" s="153"/>
      <c r="B427" s="154"/>
      <c r="C427" s="183" t="s">
        <v>404</v>
      </c>
      <c r="D427" s="156"/>
      <c r="E427" s="157">
        <v>21.6</v>
      </c>
      <c r="F427" s="155"/>
      <c r="G427" s="155"/>
      <c r="H427" s="155"/>
      <c r="I427" s="155"/>
      <c r="J427" s="155"/>
      <c r="K427" s="155"/>
      <c r="L427" s="155"/>
      <c r="M427" s="155"/>
      <c r="N427" s="155"/>
      <c r="O427" s="155"/>
      <c r="P427" s="155"/>
      <c r="Q427" s="155"/>
      <c r="R427" s="155"/>
      <c r="S427" s="155"/>
      <c r="T427" s="155"/>
      <c r="U427" s="155"/>
      <c r="V427" s="155"/>
      <c r="W427" s="155"/>
      <c r="X427" s="155"/>
      <c r="Y427" s="150"/>
      <c r="Z427" s="150"/>
      <c r="AA427" s="150"/>
      <c r="AB427" s="150"/>
      <c r="AC427" s="150"/>
      <c r="AD427" s="150"/>
      <c r="AE427" s="150"/>
      <c r="AF427" s="150"/>
      <c r="AG427" s="150" t="s">
        <v>120</v>
      </c>
      <c r="AH427" s="150">
        <v>2</v>
      </c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50"/>
      <c r="BB427" s="150"/>
      <c r="BC427" s="150"/>
      <c r="BD427" s="150"/>
      <c r="BE427" s="150"/>
      <c r="BF427" s="150"/>
      <c r="BG427" s="150"/>
      <c r="BH427" s="150"/>
    </row>
    <row r="428" spans="1:60" outlineLevel="1" x14ac:dyDescent="0.2">
      <c r="A428" s="153"/>
      <c r="B428" s="154"/>
      <c r="C428" s="184" t="s">
        <v>134</v>
      </c>
      <c r="D428" s="158"/>
      <c r="E428" s="159">
        <v>98.89</v>
      </c>
      <c r="F428" s="155"/>
      <c r="G428" s="155"/>
      <c r="H428" s="155"/>
      <c r="I428" s="155"/>
      <c r="J428" s="155"/>
      <c r="K428" s="155"/>
      <c r="L428" s="155"/>
      <c r="M428" s="155"/>
      <c r="N428" s="155"/>
      <c r="O428" s="155"/>
      <c r="P428" s="155"/>
      <c r="Q428" s="155"/>
      <c r="R428" s="155"/>
      <c r="S428" s="155"/>
      <c r="T428" s="155"/>
      <c r="U428" s="155"/>
      <c r="V428" s="155"/>
      <c r="W428" s="155"/>
      <c r="X428" s="155"/>
      <c r="Y428" s="150"/>
      <c r="Z428" s="150"/>
      <c r="AA428" s="150"/>
      <c r="AB428" s="150"/>
      <c r="AC428" s="150"/>
      <c r="AD428" s="150"/>
      <c r="AE428" s="150"/>
      <c r="AF428" s="150"/>
      <c r="AG428" s="150" t="s">
        <v>120</v>
      </c>
      <c r="AH428" s="150">
        <v>3</v>
      </c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50"/>
      <c r="BB428" s="150"/>
      <c r="BC428" s="150"/>
      <c r="BD428" s="150"/>
      <c r="BE428" s="150"/>
      <c r="BF428" s="150"/>
      <c r="BG428" s="150"/>
      <c r="BH428" s="150"/>
    </row>
    <row r="429" spans="1:60" outlineLevel="1" x14ac:dyDescent="0.2">
      <c r="A429" s="153"/>
      <c r="B429" s="154"/>
      <c r="C429" s="182" t="s">
        <v>135</v>
      </c>
      <c r="D429" s="156"/>
      <c r="E429" s="157"/>
      <c r="F429" s="155"/>
      <c r="G429" s="155"/>
      <c r="H429" s="155"/>
      <c r="I429" s="155"/>
      <c r="J429" s="155"/>
      <c r="K429" s="155"/>
      <c r="L429" s="155"/>
      <c r="M429" s="155"/>
      <c r="N429" s="155"/>
      <c r="O429" s="155"/>
      <c r="P429" s="155"/>
      <c r="Q429" s="155"/>
      <c r="R429" s="155"/>
      <c r="S429" s="155"/>
      <c r="T429" s="155"/>
      <c r="U429" s="155"/>
      <c r="V429" s="155"/>
      <c r="W429" s="155"/>
      <c r="X429" s="155"/>
      <c r="Y429" s="150"/>
      <c r="Z429" s="150"/>
      <c r="AA429" s="150"/>
      <c r="AB429" s="150"/>
      <c r="AC429" s="150"/>
      <c r="AD429" s="150"/>
      <c r="AE429" s="150"/>
      <c r="AF429" s="150"/>
      <c r="AG429" s="150" t="s">
        <v>120</v>
      </c>
      <c r="AH429" s="150"/>
      <c r="AI429" s="150"/>
      <c r="AJ429" s="150"/>
      <c r="AK429" s="150"/>
      <c r="AL429" s="150"/>
      <c r="AM429" s="150"/>
      <c r="AN429" s="150"/>
      <c r="AO429" s="150"/>
      <c r="AP429" s="150"/>
      <c r="AQ429" s="150"/>
      <c r="AR429" s="150"/>
      <c r="AS429" s="150"/>
      <c r="AT429" s="150"/>
      <c r="AU429" s="150"/>
      <c r="AV429" s="150"/>
      <c r="AW429" s="150"/>
      <c r="AX429" s="150"/>
      <c r="AY429" s="150"/>
      <c r="AZ429" s="150"/>
      <c r="BA429" s="150"/>
      <c r="BB429" s="150"/>
      <c r="BC429" s="150"/>
      <c r="BD429" s="150"/>
      <c r="BE429" s="150"/>
      <c r="BF429" s="150"/>
      <c r="BG429" s="150"/>
      <c r="BH429" s="150"/>
    </row>
    <row r="430" spans="1:60" outlineLevel="1" x14ac:dyDescent="0.2">
      <c r="A430" s="153"/>
      <c r="B430" s="154"/>
      <c r="C430" s="185" t="s">
        <v>409</v>
      </c>
      <c r="D430" s="160"/>
      <c r="E430" s="161">
        <v>106.80119999999999</v>
      </c>
      <c r="F430" s="155"/>
      <c r="G430" s="155"/>
      <c r="H430" s="155"/>
      <c r="I430" s="155"/>
      <c r="J430" s="155"/>
      <c r="K430" s="155"/>
      <c r="L430" s="155"/>
      <c r="M430" s="155"/>
      <c r="N430" s="155"/>
      <c r="O430" s="155"/>
      <c r="P430" s="155"/>
      <c r="Q430" s="155"/>
      <c r="R430" s="155"/>
      <c r="S430" s="155"/>
      <c r="T430" s="155"/>
      <c r="U430" s="155"/>
      <c r="V430" s="155"/>
      <c r="W430" s="155"/>
      <c r="X430" s="155"/>
      <c r="Y430" s="150"/>
      <c r="Z430" s="150"/>
      <c r="AA430" s="150"/>
      <c r="AB430" s="150"/>
      <c r="AC430" s="150"/>
      <c r="AD430" s="150"/>
      <c r="AE430" s="150"/>
      <c r="AF430" s="150"/>
      <c r="AG430" s="150" t="s">
        <v>120</v>
      </c>
      <c r="AH430" s="150">
        <v>0</v>
      </c>
      <c r="AI430" s="150"/>
      <c r="AJ430" s="150"/>
      <c r="AK430" s="150"/>
      <c r="AL430" s="150"/>
      <c r="AM430" s="150"/>
      <c r="AN430" s="150"/>
      <c r="AO430" s="150"/>
      <c r="AP430" s="150"/>
      <c r="AQ430" s="150"/>
      <c r="AR430" s="150"/>
      <c r="AS430" s="150"/>
      <c r="AT430" s="150"/>
      <c r="AU430" s="150"/>
      <c r="AV430" s="150"/>
      <c r="AW430" s="150"/>
      <c r="AX430" s="150"/>
      <c r="AY430" s="150"/>
      <c r="AZ430" s="150"/>
      <c r="BA430" s="150"/>
      <c r="BB430" s="150"/>
      <c r="BC430" s="150"/>
      <c r="BD430" s="150"/>
      <c r="BE430" s="150"/>
      <c r="BF430" s="150"/>
      <c r="BG430" s="150"/>
      <c r="BH430" s="150"/>
    </row>
    <row r="431" spans="1:60" outlineLevel="1" x14ac:dyDescent="0.2">
      <c r="A431" s="174">
        <v>67</v>
      </c>
      <c r="B431" s="175" t="s">
        <v>410</v>
      </c>
      <c r="C431" s="186" t="s">
        <v>411</v>
      </c>
      <c r="D431" s="176" t="s">
        <v>0</v>
      </c>
      <c r="E431" s="177">
        <v>1201.5596</v>
      </c>
      <c r="F431" s="178">
        <v>0</v>
      </c>
      <c r="G431" s="178">
        <f>ROUND(E431*F431,2)</f>
        <v>0</v>
      </c>
      <c r="H431" s="178">
        <v>0</v>
      </c>
      <c r="I431" s="178">
        <f>ROUND(E431*H431,2)</f>
        <v>0</v>
      </c>
      <c r="J431" s="178">
        <v>3</v>
      </c>
      <c r="K431" s="178">
        <f>ROUND(E431*J431,2)</f>
        <v>3604.68</v>
      </c>
      <c r="L431" s="178">
        <v>21</v>
      </c>
      <c r="M431" s="178">
        <f>G431*(1+L431/100)</f>
        <v>0</v>
      </c>
      <c r="N431" s="178">
        <v>0</v>
      </c>
      <c r="O431" s="178">
        <f>ROUND(E431*N431,2)</f>
        <v>0</v>
      </c>
      <c r="P431" s="178">
        <v>0</v>
      </c>
      <c r="Q431" s="178">
        <f>ROUND(E431*P431,2)</f>
        <v>0</v>
      </c>
      <c r="R431" s="178"/>
      <c r="S431" s="178" t="s">
        <v>115</v>
      </c>
      <c r="T431" s="178" t="s">
        <v>116</v>
      </c>
      <c r="U431" s="178">
        <v>0</v>
      </c>
      <c r="V431" s="178">
        <f>ROUND(E431*U431,2)</f>
        <v>0</v>
      </c>
      <c r="W431" s="178"/>
      <c r="X431" s="179" t="s">
        <v>205</v>
      </c>
      <c r="Y431" s="150"/>
      <c r="Z431" s="150"/>
      <c r="AA431" s="150"/>
      <c r="AB431" s="150"/>
      <c r="AC431" s="150"/>
      <c r="AD431" s="150"/>
      <c r="AE431" s="150"/>
      <c r="AF431" s="150"/>
      <c r="AG431" s="150" t="s">
        <v>206</v>
      </c>
      <c r="AH431" s="150"/>
      <c r="AI431" s="150"/>
      <c r="AJ431" s="150"/>
      <c r="AK431" s="150"/>
      <c r="AL431" s="150"/>
      <c r="AM431" s="150"/>
      <c r="AN431" s="150"/>
      <c r="AO431" s="150"/>
      <c r="AP431" s="150"/>
      <c r="AQ431" s="150"/>
      <c r="AR431" s="150"/>
      <c r="AS431" s="150"/>
      <c r="AT431" s="150"/>
      <c r="AU431" s="150"/>
      <c r="AV431" s="150"/>
      <c r="AW431" s="150"/>
      <c r="AX431" s="150"/>
      <c r="AY431" s="150"/>
      <c r="AZ431" s="150"/>
      <c r="BA431" s="150"/>
      <c r="BB431" s="150"/>
      <c r="BC431" s="150"/>
      <c r="BD431" s="150"/>
      <c r="BE431" s="150"/>
      <c r="BF431" s="150"/>
      <c r="BG431" s="150"/>
      <c r="BH431" s="150"/>
    </row>
    <row r="432" spans="1:60" x14ac:dyDescent="0.2">
      <c r="A432" s="162" t="s">
        <v>110</v>
      </c>
      <c r="B432" s="163" t="s">
        <v>78</v>
      </c>
      <c r="C432" s="180" t="s">
        <v>79</v>
      </c>
      <c r="D432" s="164"/>
      <c r="E432" s="165"/>
      <c r="F432" s="166"/>
      <c r="G432" s="166">
        <f>SUMIF(AG433:AG442,"&lt;&gt;NOR",G433:G442)</f>
        <v>0</v>
      </c>
      <c r="H432" s="166"/>
      <c r="I432" s="166">
        <f>SUM(I433:I442)</f>
        <v>181.8</v>
      </c>
      <c r="J432" s="166"/>
      <c r="K432" s="166">
        <f>SUM(K433:K442)</f>
        <v>5914</v>
      </c>
      <c r="L432" s="166"/>
      <c r="M432" s="166">
        <f>SUM(M433:M442)</f>
        <v>0</v>
      </c>
      <c r="N432" s="166"/>
      <c r="O432" s="166">
        <f>SUM(O433:O442)</f>
        <v>0</v>
      </c>
      <c r="P432" s="166"/>
      <c r="Q432" s="166">
        <f>SUM(Q433:Q442)</f>
        <v>0</v>
      </c>
      <c r="R432" s="166"/>
      <c r="S432" s="166"/>
      <c r="T432" s="166"/>
      <c r="U432" s="166"/>
      <c r="V432" s="166">
        <f>SUM(V433:V442)</f>
        <v>21.259999999999998</v>
      </c>
      <c r="W432" s="166"/>
      <c r="X432" s="167"/>
      <c r="AG432" t="s">
        <v>111</v>
      </c>
    </row>
    <row r="433" spans="1:60" outlineLevel="1" x14ac:dyDescent="0.2">
      <c r="A433" s="174">
        <v>68</v>
      </c>
      <c r="B433" s="175" t="s">
        <v>412</v>
      </c>
      <c r="C433" s="186" t="s">
        <v>413</v>
      </c>
      <c r="D433" s="176" t="s">
        <v>225</v>
      </c>
      <c r="E433" s="177">
        <v>20</v>
      </c>
      <c r="F433" s="178">
        <v>0</v>
      </c>
      <c r="G433" s="178">
        <f t="shared" ref="G433:G438" si="0">ROUND(E433*F433,2)</f>
        <v>0</v>
      </c>
      <c r="H433" s="178">
        <v>0</v>
      </c>
      <c r="I433" s="178">
        <f t="shared" ref="I433:I438" si="1">ROUND(E433*H433,2)</f>
        <v>0</v>
      </c>
      <c r="J433" s="178">
        <v>42</v>
      </c>
      <c r="K433" s="178">
        <f t="shared" ref="K433:K438" si="2">ROUND(E433*J433,2)</f>
        <v>840</v>
      </c>
      <c r="L433" s="178">
        <v>21</v>
      </c>
      <c r="M433" s="178">
        <f t="shared" ref="M433:M438" si="3">G433*(1+L433/100)</f>
        <v>0</v>
      </c>
      <c r="N433" s="178">
        <v>0</v>
      </c>
      <c r="O433" s="178">
        <f t="shared" ref="O433:O438" si="4">ROUND(E433*N433,2)</f>
        <v>0</v>
      </c>
      <c r="P433" s="178">
        <v>0</v>
      </c>
      <c r="Q433" s="178">
        <f t="shared" ref="Q433:Q438" si="5">ROUND(E433*P433,2)</f>
        <v>0</v>
      </c>
      <c r="R433" s="178"/>
      <c r="S433" s="178" t="s">
        <v>115</v>
      </c>
      <c r="T433" s="178" t="s">
        <v>116</v>
      </c>
      <c r="U433" s="178">
        <v>0.14749999999999999</v>
      </c>
      <c r="V433" s="178">
        <f t="shared" ref="V433:V438" si="6">ROUND(E433*U433,2)</f>
        <v>2.95</v>
      </c>
      <c r="W433" s="178"/>
      <c r="X433" s="179" t="s">
        <v>117</v>
      </c>
      <c r="Y433" s="150"/>
      <c r="Z433" s="150"/>
      <c r="AA433" s="150"/>
      <c r="AB433" s="150"/>
      <c r="AC433" s="150"/>
      <c r="AD433" s="150"/>
      <c r="AE433" s="150"/>
      <c r="AF433" s="150"/>
      <c r="AG433" s="150" t="s">
        <v>118</v>
      </c>
      <c r="AH433" s="150"/>
      <c r="AI433" s="150"/>
      <c r="AJ433" s="150"/>
      <c r="AK433" s="150"/>
      <c r="AL433" s="150"/>
      <c r="AM433" s="150"/>
      <c r="AN433" s="150"/>
      <c r="AO433" s="150"/>
      <c r="AP433" s="150"/>
      <c r="AQ433" s="150"/>
      <c r="AR433" s="150"/>
      <c r="AS433" s="150"/>
      <c r="AT433" s="150"/>
      <c r="AU433" s="150"/>
      <c r="AV433" s="150"/>
      <c r="AW433" s="150"/>
      <c r="AX433" s="150"/>
      <c r="AY433" s="150"/>
      <c r="AZ433" s="150"/>
      <c r="BA433" s="150"/>
      <c r="BB433" s="150"/>
      <c r="BC433" s="150"/>
      <c r="BD433" s="150"/>
      <c r="BE433" s="150"/>
      <c r="BF433" s="150"/>
      <c r="BG433" s="150"/>
      <c r="BH433" s="150"/>
    </row>
    <row r="434" spans="1:60" outlineLevel="1" x14ac:dyDescent="0.2">
      <c r="A434" s="174">
        <v>69</v>
      </c>
      <c r="B434" s="175" t="s">
        <v>414</v>
      </c>
      <c r="C434" s="186" t="s">
        <v>415</v>
      </c>
      <c r="D434" s="176" t="s">
        <v>225</v>
      </c>
      <c r="E434" s="177">
        <v>5</v>
      </c>
      <c r="F434" s="178">
        <v>0</v>
      </c>
      <c r="G434" s="178">
        <f t="shared" si="0"/>
        <v>0</v>
      </c>
      <c r="H434" s="178">
        <v>0</v>
      </c>
      <c r="I434" s="178">
        <f t="shared" si="1"/>
        <v>0</v>
      </c>
      <c r="J434" s="178">
        <v>54</v>
      </c>
      <c r="K434" s="178">
        <f t="shared" si="2"/>
        <v>270</v>
      </c>
      <c r="L434" s="178">
        <v>21</v>
      </c>
      <c r="M434" s="178">
        <f t="shared" si="3"/>
        <v>0</v>
      </c>
      <c r="N434" s="178">
        <v>0</v>
      </c>
      <c r="O434" s="178">
        <f t="shared" si="4"/>
        <v>0</v>
      </c>
      <c r="P434" s="178">
        <v>0</v>
      </c>
      <c r="Q434" s="178">
        <f t="shared" si="5"/>
        <v>0</v>
      </c>
      <c r="R434" s="178"/>
      <c r="S434" s="178" t="s">
        <v>115</v>
      </c>
      <c r="T434" s="178" t="s">
        <v>116</v>
      </c>
      <c r="U434" s="178">
        <v>0.18967000000000001</v>
      </c>
      <c r="V434" s="178">
        <f t="shared" si="6"/>
        <v>0.95</v>
      </c>
      <c r="W434" s="178"/>
      <c r="X434" s="179" t="s">
        <v>117</v>
      </c>
      <c r="Y434" s="150"/>
      <c r="Z434" s="150"/>
      <c r="AA434" s="150"/>
      <c r="AB434" s="150"/>
      <c r="AC434" s="150"/>
      <c r="AD434" s="150"/>
      <c r="AE434" s="150"/>
      <c r="AF434" s="150"/>
      <c r="AG434" s="150" t="s">
        <v>118</v>
      </c>
      <c r="AH434" s="150"/>
      <c r="AI434" s="150"/>
      <c r="AJ434" s="150"/>
      <c r="AK434" s="150"/>
      <c r="AL434" s="150"/>
      <c r="AM434" s="150"/>
      <c r="AN434" s="150"/>
      <c r="AO434" s="150"/>
      <c r="AP434" s="150"/>
      <c r="AQ434" s="150"/>
      <c r="AR434" s="150"/>
      <c r="AS434" s="150"/>
      <c r="AT434" s="150"/>
      <c r="AU434" s="150"/>
      <c r="AV434" s="150"/>
      <c r="AW434" s="150"/>
      <c r="AX434" s="150"/>
      <c r="AY434" s="150"/>
      <c r="AZ434" s="150"/>
      <c r="BA434" s="150"/>
      <c r="BB434" s="150"/>
      <c r="BC434" s="150"/>
      <c r="BD434" s="150"/>
      <c r="BE434" s="150"/>
      <c r="BF434" s="150"/>
      <c r="BG434" s="150"/>
      <c r="BH434" s="150"/>
    </row>
    <row r="435" spans="1:60" outlineLevel="1" x14ac:dyDescent="0.2">
      <c r="A435" s="174">
        <v>70</v>
      </c>
      <c r="B435" s="175" t="s">
        <v>416</v>
      </c>
      <c r="C435" s="186" t="s">
        <v>417</v>
      </c>
      <c r="D435" s="176" t="s">
        <v>225</v>
      </c>
      <c r="E435" s="177">
        <v>4</v>
      </c>
      <c r="F435" s="178">
        <v>0</v>
      </c>
      <c r="G435" s="178">
        <f t="shared" si="0"/>
        <v>0</v>
      </c>
      <c r="H435" s="178">
        <v>0</v>
      </c>
      <c r="I435" s="178">
        <f t="shared" si="1"/>
        <v>0</v>
      </c>
      <c r="J435" s="178">
        <v>48</v>
      </c>
      <c r="K435" s="178">
        <f t="shared" si="2"/>
        <v>192</v>
      </c>
      <c r="L435" s="178">
        <v>21</v>
      </c>
      <c r="M435" s="178">
        <f t="shared" si="3"/>
        <v>0</v>
      </c>
      <c r="N435" s="178">
        <v>0</v>
      </c>
      <c r="O435" s="178">
        <f t="shared" si="4"/>
        <v>0</v>
      </c>
      <c r="P435" s="178">
        <v>0</v>
      </c>
      <c r="Q435" s="178">
        <f t="shared" si="5"/>
        <v>0</v>
      </c>
      <c r="R435" s="178"/>
      <c r="S435" s="178" t="s">
        <v>115</v>
      </c>
      <c r="T435" s="178" t="s">
        <v>116</v>
      </c>
      <c r="U435" s="178">
        <v>0.16866999999999999</v>
      </c>
      <c r="V435" s="178">
        <f t="shared" si="6"/>
        <v>0.67</v>
      </c>
      <c r="W435" s="178"/>
      <c r="X435" s="179" t="s">
        <v>117</v>
      </c>
      <c r="Y435" s="150"/>
      <c r="Z435" s="150"/>
      <c r="AA435" s="150"/>
      <c r="AB435" s="150"/>
      <c r="AC435" s="150"/>
      <c r="AD435" s="150"/>
      <c r="AE435" s="150"/>
      <c r="AF435" s="150"/>
      <c r="AG435" s="150" t="s">
        <v>118</v>
      </c>
      <c r="AH435" s="150"/>
      <c r="AI435" s="150"/>
      <c r="AJ435" s="150"/>
      <c r="AK435" s="150"/>
      <c r="AL435" s="150"/>
      <c r="AM435" s="150"/>
      <c r="AN435" s="150"/>
      <c r="AO435" s="150"/>
      <c r="AP435" s="150"/>
      <c r="AQ435" s="150"/>
      <c r="AR435" s="150"/>
      <c r="AS435" s="150"/>
      <c r="AT435" s="150"/>
      <c r="AU435" s="150"/>
      <c r="AV435" s="150"/>
      <c r="AW435" s="150"/>
      <c r="AX435" s="150"/>
      <c r="AY435" s="150"/>
      <c r="AZ435" s="150"/>
      <c r="BA435" s="150"/>
      <c r="BB435" s="150"/>
      <c r="BC435" s="150"/>
      <c r="BD435" s="150"/>
      <c r="BE435" s="150"/>
      <c r="BF435" s="150"/>
      <c r="BG435" s="150"/>
      <c r="BH435" s="150"/>
    </row>
    <row r="436" spans="1:60" outlineLevel="1" x14ac:dyDescent="0.2">
      <c r="A436" s="174">
        <v>71</v>
      </c>
      <c r="B436" s="175" t="s">
        <v>418</v>
      </c>
      <c r="C436" s="186" t="s">
        <v>419</v>
      </c>
      <c r="D436" s="176" t="s">
        <v>225</v>
      </c>
      <c r="E436" s="177">
        <v>10</v>
      </c>
      <c r="F436" s="178">
        <v>0</v>
      </c>
      <c r="G436" s="178">
        <f t="shared" si="0"/>
        <v>0</v>
      </c>
      <c r="H436" s="178">
        <v>0</v>
      </c>
      <c r="I436" s="178">
        <f t="shared" si="1"/>
        <v>0</v>
      </c>
      <c r="J436" s="178">
        <v>48</v>
      </c>
      <c r="K436" s="178">
        <f t="shared" si="2"/>
        <v>480</v>
      </c>
      <c r="L436" s="178">
        <v>21</v>
      </c>
      <c r="M436" s="178">
        <f t="shared" si="3"/>
        <v>0</v>
      </c>
      <c r="N436" s="178">
        <v>0</v>
      </c>
      <c r="O436" s="178">
        <f t="shared" si="4"/>
        <v>0</v>
      </c>
      <c r="P436" s="178">
        <v>0</v>
      </c>
      <c r="Q436" s="178">
        <f t="shared" si="5"/>
        <v>0</v>
      </c>
      <c r="R436" s="178"/>
      <c r="S436" s="178" t="s">
        <v>115</v>
      </c>
      <c r="T436" s="178" t="s">
        <v>116</v>
      </c>
      <c r="U436" s="178">
        <v>0.16866999999999999</v>
      </c>
      <c r="V436" s="178">
        <f t="shared" si="6"/>
        <v>1.69</v>
      </c>
      <c r="W436" s="178"/>
      <c r="X436" s="179" t="s">
        <v>117</v>
      </c>
      <c r="Y436" s="150"/>
      <c r="Z436" s="150"/>
      <c r="AA436" s="150"/>
      <c r="AB436" s="150"/>
      <c r="AC436" s="150"/>
      <c r="AD436" s="150"/>
      <c r="AE436" s="150"/>
      <c r="AF436" s="150"/>
      <c r="AG436" s="150" t="s">
        <v>118</v>
      </c>
      <c r="AH436" s="150"/>
      <c r="AI436" s="150"/>
      <c r="AJ436" s="150"/>
      <c r="AK436" s="150"/>
      <c r="AL436" s="150"/>
      <c r="AM436" s="150"/>
      <c r="AN436" s="150"/>
      <c r="AO436" s="150"/>
      <c r="AP436" s="150"/>
      <c r="AQ436" s="150"/>
      <c r="AR436" s="150"/>
      <c r="AS436" s="150"/>
      <c r="AT436" s="150"/>
      <c r="AU436" s="150"/>
      <c r="AV436" s="150"/>
      <c r="AW436" s="150"/>
      <c r="AX436" s="150"/>
      <c r="AY436" s="150"/>
      <c r="AZ436" s="150"/>
      <c r="BA436" s="150"/>
      <c r="BB436" s="150"/>
      <c r="BC436" s="150"/>
      <c r="BD436" s="150"/>
      <c r="BE436" s="150"/>
      <c r="BF436" s="150"/>
      <c r="BG436" s="150"/>
      <c r="BH436" s="150"/>
    </row>
    <row r="437" spans="1:60" outlineLevel="1" x14ac:dyDescent="0.2">
      <c r="A437" s="174">
        <v>72</v>
      </c>
      <c r="B437" s="175" t="s">
        <v>420</v>
      </c>
      <c r="C437" s="186" t="s">
        <v>421</v>
      </c>
      <c r="D437" s="176" t="s">
        <v>225</v>
      </c>
      <c r="E437" s="177">
        <v>30</v>
      </c>
      <c r="F437" s="178">
        <v>0</v>
      </c>
      <c r="G437" s="178">
        <f t="shared" si="0"/>
        <v>0</v>
      </c>
      <c r="H437" s="178">
        <v>0</v>
      </c>
      <c r="I437" s="178">
        <f t="shared" si="1"/>
        <v>0</v>
      </c>
      <c r="J437" s="178">
        <v>74</v>
      </c>
      <c r="K437" s="178">
        <f t="shared" si="2"/>
        <v>2220</v>
      </c>
      <c r="L437" s="178">
        <v>21</v>
      </c>
      <c r="M437" s="178">
        <f t="shared" si="3"/>
        <v>0</v>
      </c>
      <c r="N437" s="178">
        <v>0</v>
      </c>
      <c r="O437" s="178">
        <f t="shared" si="4"/>
        <v>0</v>
      </c>
      <c r="P437" s="178">
        <v>0</v>
      </c>
      <c r="Q437" s="178">
        <f t="shared" si="5"/>
        <v>0</v>
      </c>
      <c r="R437" s="178"/>
      <c r="S437" s="178" t="s">
        <v>115</v>
      </c>
      <c r="T437" s="178" t="s">
        <v>116</v>
      </c>
      <c r="U437" s="178">
        <v>0.26</v>
      </c>
      <c r="V437" s="178">
        <f t="shared" si="6"/>
        <v>7.8</v>
      </c>
      <c r="W437" s="178"/>
      <c r="X437" s="179" t="s">
        <v>117</v>
      </c>
      <c r="Y437" s="150"/>
      <c r="Z437" s="150"/>
      <c r="AA437" s="150"/>
      <c r="AB437" s="150"/>
      <c r="AC437" s="150"/>
      <c r="AD437" s="150"/>
      <c r="AE437" s="150"/>
      <c r="AF437" s="150"/>
      <c r="AG437" s="150" t="s">
        <v>118</v>
      </c>
      <c r="AH437" s="150"/>
      <c r="AI437" s="150"/>
      <c r="AJ437" s="150"/>
      <c r="AK437" s="150"/>
      <c r="AL437" s="150"/>
      <c r="AM437" s="150"/>
      <c r="AN437" s="150"/>
      <c r="AO437" s="150"/>
      <c r="AP437" s="150"/>
      <c r="AQ437" s="150"/>
      <c r="AR437" s="150"/>
      <c r="AS437" s="150"/>
      <c r="AT437" s="150"/>
      <c r="AU437" s="150"/>
      <c r="AV437" s="150"/>
      <c r="AW437" s="150"/>
      <c r="AX437" s="150"/>
      <c r="AY437" s="150"/>
      <c r="AZ437" s="150"/>
      <c r="BA437" s="150"/>
      <c r="BB437" s="150"/>
      <c r="BC437" s="150"/>
      <c r="BD437" s="150"/>
      <c r="BE437" s="150"/>
      <c r="BF437" s="150"/>
      <c r="BG437" s="150"/>
      <c r="BH437" s="150"/>
    </row>
    <row r="438" spans="1:60" outlineLevel="1" x14ac:dyDescent="0.2">
      <c r="A438" s="168">
        <v>73</v>
      </c>
      <c r="B438" s="169" t="s">
        <v>422</v>
      </c>
      <c r="C438" s="181" t="s">
        <v>423</v>
      </c>
      <c r="D438" s="170" t="s">
        <v>225</v>
      </c>
      <c r="E438" s="171">
        <v>8</v>
      </c>
      <c r="F438" s="172">
        <v>0</v>
      </c>
      <c r="G438" s="172">
        <f t="shared" si="0"/>
        <v>0</v>
      </c>
      <c r="H438" s="172">
        <v>0</v>
      </c>
      <c r="I438" s="172">
        <f t="shared" si="1"/>
        <v>0</v>
      </c>
      <c r="J438" s="172">
        <v>114</v>
      </c>
      <c r="K438" s="172">
        <f t="shared" si="2"/>
        <v>912</v>
      </c>
      <c r="L438" s="172">
        <v>21</v>
      </c>
      <c r="M438" s="172">
        <f t="shared" si="3"/>
        <v>0</v>
      </c>
      <c r="N438" s="172">
        <v>0</v>
      </c>
      <c r="O438" s="172">
        <f t="shared" si="4"/>
        <v>0</v>
      </c>
      <c r="P438" s="172">
        <v>0</v>
      </c>
      <c r="Q438" s="172">
        <f t="shared" si="5"/>
        <v>0</v>
      </c>
      <c r="R438" s="172"/>
      <c r="S438" s="172" t="s">
        <v>115</v>
      </c>
      <c r="T438" s="172" t="s">
        <v>116</v>
      </c>
      <c r="U438" s="172">
        <v>0.4</v>
      </c>
      <c r="V438" s="172">
        <f t="shared" si="6"/>
        <v>3.2</v>
      </c>
      <c r="W438" s="172"/>
      <c r="X438" s="173" t="s">
        <v>117</v>
      </c>
      <c r="Y438" s="150"/>
      <c r="Z438" s="150"/>
      <c r="AA438" s="150"/>
      <c r="AB438" s="150"/>
      <c r="AC438" s="150"/>
      <c r="AD438" s="150"/>
      <c r="AE438" s="150"/>
      <c r="AF438" s="150"/>
      <c r="AG438" s="150" t="s">
        <v>118</v>
      </c>
      <c r="AH438" s="150"/>
      <c r="AI438" s="150"/>
      <c r="AJ438" s="150"/>
      <c r="AK438" s="150"/>
      <c r="AL438" s="150"/>
      <c r="AM438" s="150"/>
      <c r="AN438" s="150"/>
      <c r="AO438" s="150"/>
      <c r="AP438" s="150"/>
      <c r="AQ438" s="150"/>
      <c r="AR438" s="150"/>
      <c r="AS438" s="150"/>
      <c r="AT438" s="150"/>
      <c r="AU438" s="150"/>
      <c r="AV438" s="150"/>
      <c r="AW438" s="150"/>
      <c r="AX438" s="150"/>
      <c r="AY438" s="150"/>
      <c r="AZ438" s="150"/>
      <c r="BA438" s="150"/>
      <c r="BB438" s="150"/>
      <c r="BC438" s="150"/>
      <c r="BD438" s="150"/>
      <c r="BE438" s="150"/>
      <c r="BF438" s="150"/>
      <c r="BG438" s="150"/>
      <c r="BH438" s="150"/>
    </row>
    <row r="439" spans="1:60" outlineLevel="1" x14ac:dyDescent="0.2">
      <c r="A439" s="153"/>
      <c r="B439" s="154"/>
      <c r="C439" s="185" t="s">
        <v>424</v>
      </c>
      <c r="D439" s="160"/>
      <c r="E439" s="161">
        <v>8</v>
      </c>
      <c r="F439" s="155"/>
      <c r="G439" s="155"/>
      <c r="H439" s="155"/>
      <c r="I439" s="155"/>
      <c r="J439" s="155"/>
      <c r="K439" s="155"/>
      <c r="L439" s="155"/>
      <c r="M439" s="155"/>
      <c r="N439" s="155"/>
      <c r="O439" s="155"/>
      <c r="P439" s="155"/>
      <c r="Q439" s="155"/>
      <c r="R439" s="155"/>
      <c r="S439" s="155"/>
      <c r="T439" s="155"/>
      <c r="U439" s="155"/>
      <c r="V439" s="155"/>
      <c r="W439" s="155"/>
      <c r="X439" s="155"/>
      <c r="Y439" s="150"/>
      <c r="Z439" s="150"/>
      <c r="AA439" s="150"/>
      <c r="AB439" s="150"/>
      <c r="AC439" s="150"/>
      <c r="AD439" s="150"/>
      <c r="AE439" s="150"/>
      <c r="AF439" s="150"/>
      <c r="AG439" s="150" t="s">
        <v>120</v>
      </c>
      <c r="AH439" s="150">
        <v>0</v>
      </c>
      <c r="AI439" s="150"/>
      <c r="AJ439" s="150"/>
      <c r="AK439" s="150"/>
      <c r="AL439" s="150"/>
      <c r="AM439" s="150"/>
      <c r="AN439" s="150"/>
      <c r="AO439" s="150"/>
      <c r="AP439" s="150"/>
      <c r="AQ439" s="150"/>
      <c r="AR439" s="150"/>
      <c r="AS439" s="150"/>
      <c r="AT439" s="150"/>
      <c r="AU439" s="150"/>
      <c r="AV439" s="150"/>
      <c r="AW439" s="150"/>
      <c r="AX439" s="150"/>
      <c r="AY439" s="150"/>
      <c r="AZ439" s="150"/>
      <c r="BA439" s="150"/>
      <c r="BB439" s="150"/>
      <c r="BC439" s="150"/>
      <c r="BD439" s="150"/>
      <c r="BE439" s="150"/>
      <c r="BF439" s="150"/>
      <c r="BG439" s="150"/>
      <c r="BH439" s="150"/>
    </row>
    <row r="440" spans="1:60" outlineLevel="1" x14ac:dyDescent="0.2">
      <c r="A440" s="174">
        <v>74</v>
      </c>
      <c r="B440" s="175" t="s">
        <v>425</v>
      </c>
      <c r="C440" s="186" t="s">
        <v>426</v>
      </c>
      <c r="D440" s="176" t="s">
        <v>427</v>
      </c>
      <c r="E440" s="177">
        <v>4</v>
      </c>
      <c r="F440" s="178">
        <v>0</v>
      </c>
      <c r="G440" s="178">
        <f>ROUND(E440*F440,2)</f>
        <v>0</v>
      </c>
      <c r="H440" s="178">
        <v>0</v>
      </c>
      <c r="I440" s="178">
        <f>ROUND(E440*H440,2)</f>
        <v>0</v>
      </c>
      <c r="J440" s="178">
        <v>250</v>
      </c>
      <c r="K440" s="178">
        <f>ROUND(E440*J440,2)</f>
        <v>1000</v>
      </c>
      <c r="L440" s="178">
        <v>21</v>
      </c>
      <c r="M440" s="178">
        <f>G440*(1+L440/100)</f>
        <v>0</v>
      </c>
      <c r="N440" s="178">
        <v>0</v>
      </c>
      <c r="O440" s="178">
        <f>ROUND(E440*N440,2)</f>
        <v>0</v>
      </c>
      <c r="P440" s="178">
        <v>0</v>
      </c>
      <c r="Q440" s="178">
        <f>ROUND(E440*P440,2)</f>
        <v>0</v>
      </c>
      <c r="R440" s="178" t="s">
        <v>428</v>
      </c>
      <c r="S440" s="178" t="s">
        <v>115</v>
      </c>
      <c r="T440" s="178" t="s">
        <v>116</v>
      </c>
      <c r="U440" s="178">
        <v>1</v>
      </c>
      <c r="V440" s="178">
        <f>ROUND(E440*U440,2)</f>
        <v>4</v>
      </c>
      <c r="W440" s="178"/>
      <c r="X440" s="179" t="s">
        <v>429</v>
      </c>
      <c r="Y440" s="150"/>
      <c r="Z440" s="150"/>
      <c r="AA440" s="150"/>
      <c r="AB440" s="150"/>
      <c r="AC440" s="150"/>
      <c r="AD440" s="150"/>
      <c r="AE440" s="150"/>
      <c r="AF440" s="150"/>
      <c r="AG440" s="150" t="s">
        <v>430</v>
      </c>
      <c r="AH440" s="150"/>
      <c r="AI440" s="150"/>
      <c r="AJ440" s="150"/>
      <c r="AK440" s="150"/>
      <c r="AL440" s="150"/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  <c r="AW440" s="150"/>
      <c r="AX440" s="150"/>
      <c r="AY440" s="150"/>
      <c r="AZ440" s="150"/>
      <c r="BA440" s="150"/>
      <c r="BB440" s="150"/>
      <c r="BC440" s="150"/>
      <c r="BD440" s="150"/>
      <c r="BE440" s="150"/>
      <c r="BF440" s="150"/>
      <c r="BG440" s="150"/>
      <c r="BH440" s="150"/>
    </row>
    <row r="441" spans="1:60" outlineLevel="1" x14ac:dyDescent="0.2">
      <c r="A441" s="168">
        <v>75</v>
      </c>
      <c r="B441" s="169" t="s">
        <v>431</v>
      </c>
      <c r="C441" s="181" t="s">
        <v>432</v>
      </c>
      <c r="D441" s="170" t="s">
        <v>0</v>
      </c>
      <c r="E441" s="171">
        <v>101</v>
      </c>
      <c r="F441" s="172">
        <v>0</v>
      </c>
      <c r="G441" s="172">
        <f>ROUND(E441*F441,2)</f>
        <v>0</v>
      </c>
      <c r="H441" s="172">
        <v>1.8</v>
      </c>
      <c r="I441" s="172">
        <f>ROUND(E441*H441,2)</f>
        <v>181.8</v>
      </c>
      <c r="J441" s="172">
        <v>0</v>
      </c>
      <c r="K441" s="172">
        <f>ROUND(E441*J441,2)</f>
        <v>0</v>
      </c>
      <c r="L441" s="172">
        <v>21</v>
      </c>
      <c r="M441" s="172">
        <f>G441*(1+L441/100)</f>
        <v>0</v>
      </c>
      <c r="N441" s="172">
        <v>0</v>
      </c>
      <c r="O441" s="172">
        <f>ROUND(E441*N441,2)</f>
        <v>0</v>
      </c>
      <c r="P441" s="172">
        <v>0</v>
      </c>
      <c r="Q441" s="172">
        <f>ROUND(E441*P441,2)</f>
        <v>0</v>
      </c>
      <c r="R441" s="172"/>
      <c r="S441" s="172" t="s">
        <v>173</v>
      </c>
      <c r="T441" s="172" t="s">
        <v>116</v>
      </c>
      <c r="U441" s="172">
        <v>0</v>
      </c>
      <c r="V441" s="172">
        <f>ROUND(E441*U441,2)</f>
        <v>0</v>
      </c>
      <c r="W441" s="172"/>
      <c r="X441" s="173" t="s">
        <v>340</v>
      </c>
      <c r="Y441" s="150"/>
      <c r="Z441" s="150"/>
      <c r="AA441" s="150"/>
      <c r="AB441" s="150"/>
      <c r="AC441" s="150"/>
      <c r="AD441" s="150"/>
      <c r="AE441" s="150"/>
      <c r="AF441" s="150"/>
      <c r="AG441" s="150" t="s">
        <v>341</v>
      </c>
      <c r="AH441" s="150"/>
      <c r="AI441" s="150"/>
      <c r="AJ441" s="150"/>
      <c r="AK441" s="150"/>
      <c r="AL441" s="150"/>
      <c r="AM441" s="150"/>
      <c r="AN441" s="150"/>
      <c r="AO441" s="150"/>
      <c r="AP441" s="150"/>
      <c r="AQ441" s="150"/>
      <c r="AR441" s="150"/>
      <c r="AS441" s="150"/>
      <c r="AT441" s="150"/>
      <c r="AU441" s="150"/>
      <c r="AV441" s="150"/>
      <c r="AW441" s="150"/>
      <c r="AX441" s="150"/>
      <c r="AY441" s="150"/>
      <c r="AZ441" s="150"/>
      <c r="BA441" s="150"/>
      <c r="BB441" s="150"/>
      <c r="BC441" s="150"/>
      <c r="BD441" s="150"/>
      <c r="BE441" s="150"/>
      <c r="BF441" s="150"/>
      <c r="BG441" s="150"/>
      <c r="BH441" s="150"/>
    </row>
    <row r="442" spans="1:60" outlineLevel="1" x14ac:dyDescent="0.2">
      <c r="A442" s="153"/>
      <c r="B442" s="154"/>
      <c r="C442" s="244" t="s">
        <v>433</v>
      </c>
      <c r="D442" s="245"/>
      <c r="E442" s="245"/>
      <c r="F442" s="245"/>
      <c r="G442" s="245"/>
      <c r="H442" s="155"/>
      <c r="I442" s="155"/>
      <c r="J442" s="155"/>
      <c r="K442" s="155"/>
      <c r="L442" s="155"/>
      <c r="M442" s="155"/>
      <c r="N442" s="155"/>
      <c r="O442" s="155"/>
      <c r="P442" s="155"/>
      <c r="Q442" s="155"/>
      <c r="R442" s="155"/>
      <c r="S442" s="155"/>
      <c r="T442" s="155"/>
      <c r="U442" s="155"/>
      <c r="V442" s="155"/>
      <c r="W442" s="155"/>
      <c r="X442" s="155"/>
      <c r="Y442" s="150"/>
      <c r="Z442" s="150"/>
      <c r="AA442" s="150"/>
      <c r="AB442" s="150"/>
      <c r="AC442" s="150"/>
      <c r="AD442" s="150"/>
      <c r="AE442" s="150"/>
      <c r="AF442" s="150"/>
      <c r="AG442" s="150" t="s">
        <v>209</v>
      </c>
      <c r="AH442" s="150"/>
      <c r="AI442" s="150"/>
      <c r="AJ442" s="150"/>
      <c r="AK442" s="150"/>
      <c r="AL442" s="150"/>
      <c r="AM442" s="150"/>
      <c r="AN442" s="150"/>
      <c r="AO442" s="150"/>
      <c r="AP442" s="150"/>
      <c r="AQ442" s="150"/>
      <c r="AR442" s="150"/>
      <c r="AS442" s="150"/>
      <c r="AT442" s="150"/>
      <c r="AU442" s="150"/>
      <c r="AV442" s="150"/>
      <c r="AW442" s="150"/>
      <c r="AX442" s="150"/>
      <c r="AY442" s="150"/>
      <c r="AZ442" s="150"/>
      <c r="BA442" s="150"/>
      <c r="BB442" s="150"/>
      <c r="BC442" s="150"/>
      <c r="BD442" s="150"/>
      <c r="BE442" s="150"/>
      <c r="BF442" s="150"/>
      <c r="BG442" s="150"/>
      <c r="BH442" s="150"/>
    </row>
    <row r="443" spans="1:60" x14ac:dyDescent="0.2">
      <c r="A443" s="162" t="s">
        <v>110</v>
      </c>
      <c r="B443" s="163" t="s">
        <v>80</v>
      </c>
      <c r="C443" s="180" t="s">
        <v>81</v>
      </c>
      <c r="D443" s="164"/>
      <c r="E443" s="165"/>
      <c r="F443" s="166"/>
      <c r="G443" s="166">
        <f>SUMIF(AG444:AG450,"&lt;&gt;NOR",G444:G450)</f>
        <v>0</v>
      </c>
      <c r="H443" s="166"/>
      <c r="I443" s="166">
        <f>SUM(I444:I450)</f>
        <v>0</v>
      </c>
      <c r="J443" s="166"/>
      <c r="K443" s="166">
        <f>SUM(K444:K450)</f>
        <v>23691.17</v>
      </c>
      <c r="L443" s="166"/>
      <c r="M443" s="166">
        <f>SUM(M444:M450)</f>
        <v>0</v>
      </c>
      <c r="N443" s="166"/>
      <c r="O443" s="166">
        <f>SUM(O444:O450)</f>
        <v>0</v>
      </c>
      <c r="P443" s="166"/>
      <c r="Q443" s="166">
        <f>SUM(Q444:Q450)</f>
        <v>0</v>
      </c>
      <c r="R443" s="166"/>
      <c r="S443" s="166"/>
      <c r="T443" s="166"/>
      <c r="U443" s="166"/>
      <c r="V443" s="166">
        <f>SUM(V444:V450)</f>
        <v>40.57</v>
      </c>
      <c r="W443" s="166"/>
      <c r="X443" s="167"/>
      <c r="AG443" t="s">
        <v>111</v>
      </c>
    </row>
    <row r="444" spans="1:60" outlineLevel="1" x14ac:dyDescent="0.2">
      <c r="A444" s="174">
        <v>76</v>
      </c>
      <c r="B444" s="175" t="s">
        <v>434</v>
      </c>
      <c r="C444" s="186" t="s">
        <v>435</v>
      </c>
      <c r="D444" s="176" t="s">
        <v>204</v>
      </c>
      <c r="E444" s="177">
        <v>14.56842</v>
      </c>
      <c r="F444" s="178">
        <v>0</v>
      </c>
      <c r="G444" s="178">
        <f>ROUND(E444*F444,2)</f>
        <v>0</v>
      </c>
      <c r="H444" s="178">
        <v>0</v>
      </c>
      <c r="I444" s="178">
        <f>ROUND(E444*H444,2)</f>
        <v>0</v>
      </c>
      <c r="J444" s="178">
        <v>347.5</v>
      </c>
      <c r="K444" s="178">
        <f>ROUND(E444*J444,2)</f>
        <v>5062.53</v>
      </c>
      <c r="L444" s="178">
        <v>21</v>
      </c>
      <c r="M444" s="178">
        <f>G444*(1+L444/100)</f>
        <v>0</v>
      </c>
      <c r="N444" s="178">
        <v>0</v>
      </c>
      <c r="O444" s="178">
        <f>ROUND(E444*N444,2)</f>
        <v>0</v>
      </c>
      <c r="P444" s="178">
        <v>0</v>
      </c>
      <c r="Q444" s="178">
        <f>ROUND(E444*P444,2)</f>
        <v>0</v>
      </c>
      <c r="R444" s="178"/>
      <c r="S444" s="178" t="s">
        <v>115</v>
      </c>
      <c r="T444" s="178" t="s">
        <v>115</v>
      </c>
      <c r="U444" s="178">
        <v>0.93300000000000005</v>
      </c>
      <c r="V444" s="178">
        <f>ROUND(E444*U444,2)</f>
        <v>13.59</v>
      </c>
      <c r="W444" s="178"/>
      <c r="X444" s="179" t="s">
        <v>436</v>
      </c>
      <c r="Y444" s="150"/>
      <c r="Z444" s="150"/>
      <c r="AA444" s="150"/>
      <c r="AB444" s="150"/>
      <c r="AC444" s="150"/>
      <c r="AD444" s="150"/>
      <c r="AE444" s="150"/>
      <c r="AF444" s="150"/>
      <c r="AG444" s="150" t="s">
        <v>437</v>
      </c>
      <c r="AH444" s="150"/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50"/>
      <c r="AZ444" s="150"/>
      <c r="BA444" s="150"/>
      <c r="BB444" s="150"/>
      <c r="BC444" s="150"/>
      <c r="BD444" s="150"/>
      <c r="BE444" s="150"/>
      <c r="BF444" s="150"/>
      <c r="BG444" s="150"/>
      <c r="BH444" s="150"/>
    </row>
    <row r="445" spans="1:60" outlineLevel="1" x14ac:dyDescent="0.2">
      <c r="A445" s="168">
        <v>77</v>
      </c>
      <c r="B445" s="169" t="s">
        <v>438</v>
      </c>
      <c r="C445" s="181" t="s">
        <v>439</v>
      </c>
      <c r="D445" s="170" t="s">
        <v>204</v>
      </c>
      <c r="E445" s="171">
        <v>14.56842</v>
      </c>
      <c r="F445" s="172">
        <v>0</v>
      </c>
      <c r="G445" s="172">
        <f>ROUND(E445*F445,2)</f>
        <v>0</v>
      </c>
      <c r="H445" s="172">
        <v>0</v>
      </c>
      <c r="I445" s="172">
        <f>ROUND(E445*H445,2)</f>
        <v>0</v>
      </c>
      <c r="J445" s="172">
        <v>225</v>
      </c>
      <c r="K445" s="172">
        <f>ROUND(E445*J445,2)</f>
        <v>3277.89</v>
      </c>
      <c r="L445" s="172">
        <v>21</v>
      </c>
      <c r="M445" s="172">
        <f>G445*(1+L445/100)</f>
        <v>0</v>
      </c>
      <c r="N445" s="172">
        <v>0</v>
      </c>
      <c r="O445" s="172">
        <f>ROUND(E445*N445,2)</f>
        <v>0</v>
      </c>
      <c r="P445" s="172">
        <v>0</v>
      </c>
      <c r="Q445" s="172">
        <f>ROUND(E445*P445,2)</f>
        <v>0</v>
      </c>
      <c r="R445" s="172"/>
      <c r="S445" s="172" t="s">
        <v>115</v>
      </c>
      <c r="T445" s="172" t="s">
        <v>115</v>
      </c>
      <c r="U445" s="172">
        <v>0.49</v>
      </c>
      <c r="V445" s="172">
        <f>ROUND(E445*U445,2)</f>
        <v>7.14</v>
      </c>
      <c r="W445" s="172"/>
      <c r="X445" s="173" t="s">
        <v>436</v>
      </c>
      <c r="Y445" s="150"/>
      <c r="Z445" s="150"/>
      <c r="AA445" s="150"/>
      <c r="AB445" s="150"/>
      <c r="AC445" s="150"/>
      <c r="AD445" s="150"/>
      <c r="AE445" s="150"/>
      <c r="AF445" s="150"/>
      <c r="AG445" s="150" t="s">
        <v>437</v>
      </c>
      <c r="AH445" s="150"/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50"/>
      <c r="AZ445" s="150"/>
      <c r="BA445" s="150"/>
      <c r="BB445" s="150"/>
      <c r="BC445" s="150"/>
      <c r="BD445" s="150"/>
      <c r="BE445" s="150"/>
      <c r="BF445" s="150"/>
      <c r="BG445" s="150"/>
      <c r="BH445" s="150"/>
    </row>
    <row r="446" spans="1:60" outlineLevel="1" x14ac:dyDescent="0.2">
      <c r="A446" s="153"/>
      <c r="B446" s="154"/>
      <c r="C446" s="244" t="s">
        <v>440</v>
      </c>
      <c r="D446" s="245"/>
      <c r="E446" s="245"/>
      <c r="F446" s="245"/>
      <c r="G446" s="245"/>
      <c r="H446" s="155"/>
      <c r="I446" s="155"/>
      <c r="J446" s="155"/>
      <c r="K446" s="155"/>
      <c r="L446" s="155"/>
      <c r="M446" s="155"/>
      <c r="N446" s="155"/>
      <c r="O446" s="155"/>
      <c r="P446" s="155"/>
      <c r="Q446" s="155"/>
      <c r="R446" s="155"/>
      <c r="S446" s="155"/>
      <c r="T446" s="155"/>
      <c r="U446" s="155"/>
      <c r="V446" s="155"/>
      <c r="W446" s="155"/>
      <c r="X446" s="155"/>
      <c r="Y446" s="150"/>
      <c r="Z446" s="150"/>
      <c r="AA446" s="150"/>
      <c r="AB446" s="150"/>
      <c r="AC446" s="150"/>
      <c r="AD446" s="150"/>
      <c r="AE446" s="150"/>
      <c r="AF446" s="150"/>
      <c r="AG446" s="150" t="s">
        <v>209</v>
      </c>
      <c r="AH446" s="150"/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50"/>
      <c r="BB446" s="150"/>
      <c r="BC446" s="150"/>
      <c r="BD446" s="150"/>
      <c r="BE446" s="150"/>
      <c r="BF446" s="150"/>
      <c r="BG446" s="150"/>
      <c r="BH446" s="150"/>
    </row>
    <row r="447" spans="1:60" outlineLevel="1" x14ac:dyDescent="0.2">
      <c r="A447" s="174">
        <v>78</v>
      </c>
      <c r="B447" s="175" t="s">
        <v>441</v>
      </c>
      <c r="C447" s="186" t="s">
        <v>442</v>
      </c>
      <c r="D447" s="176" t="s">
        <v>204</v>
      </c>
      <c r="E447" s="177">
        <v>276.79998999999998</v>
      </c>
      <c r="F447" s="178">
        <v>0</v>
      </c>
      <c r="G447" s="178">
        <f>ROUND(E447*F447,2)</f>
        <v>0</v>
      </c>
      <c r="H447" s="178">
        <v>0</v>
      </c>
      <c r="I447" s="178">
        <f>ROUND(E447*H447,2)</f>
        <v>0</v>
      </c>
      <c r="J447" s="178">
        <v>15.7</v>
      </c>
      <c r="K447" s="178">
        <f>ROUND(E447*J447,2)</f>
        <v>4345.76</v>
      </c>
      <c r="L447" s="178">
        <v>21</v>
      </c>
      <c r="M447" s="178">
        <f>G447*(1+L447/100)</f>
        <v>0</v>
      </c>
      <c r="N447" s="178">
        <v>0</v>
      </c>
      <c r="O447" s="178">
        <f>ROUND(E447*N447,2)</f>
        <v>0</v>
      </c>
      <c r="P447" s="178">
        <v>0</v>
      </c>
      <c r="Q447" s="178">
        <f>ROUND(E447*P447,2)</f>
        <v>0</v>
      </c>
      <c r="R447" s="178"/>
      <c r="S447" s="178" t="s">
        <v>115</v>
      </c>
      <c r="T447" s="178" t="s">
        <v>115</v>
      </c>
      <c r="U447" s="178">
        <v>0</v>
      </c>
      <c r="V447" s="178">
        <f>ROUND(E447*U447,2)</f>
        <v>0</v>
      </c>
      <c r="W447" s="178"/>
      <c r="X447" s="179" t="s">
        <v>436</v>
      </c>
      <c r="Y447" s="150"/>
      <c r="Z447" s="150"/>
      <c r="AA447" s="150"/>
      <c r="AB447" s="150"/>
      <c r="AC447" s="150"/>
      <c r="AD447" s="150"/>
      <c r="AE447" s="150"/>
      <c r="AF447" s="150"/>
      <c r="AG447" s="150" t="s">
        <v>437</v>
      </c>
      <c r="AH447" s="150"/>
      <c r="AI447" s="150"/>
      <c r="AJ447" s="150"/>
      <c r="AK447" s="150"/>
      <c r="AL447" s="150"/>
      <c r="AM447" s="150"/>
      <c r="AN447" s="150"/>
      <c r="AO447" s="150"/>
      <c r="AP447" s="150"/>
      <c r="AQ447" s="150"/>
      <c r="AR447" s="150"/>
      <c r="AS447" s="150"/>
      <c r="AT447" s="150"/>
      <c r="AU447" s="150"/>
      <c r="AV447" s="150"/>
      <c r="AW447" s="150"/>
      <c r="AX447" s="150"/>
      <c r="AY447" s="150"/>
      <c r="AZ447" s="150"/>
      <c r="BA447" s="150"/>
      <c r="BB447" s="150"/>
      <c r="BC447" s="150"/>
      <c r="BD447" s="150"/>
      <c r="BE447" s="150"/>
      <c r="BF447" s="150"/>
      <c r="BG447" s="150"/>
      <c r="BH447" s="150"/>
    </row>
    <row r="448" spans="1:60" outlineLevel="1" x14ac:dyDescent="0.2">
      <c r="A448" s="174">
        <v>79</v>
      </c>
      <c r="B448" s="175" t="s">
        <v>443</v>
      </c>
      <c r="C448" s="186" t="s">
        <v>444</v>
      </c>
      <c r="D448" s="176" t="s">
        <v>204</v>
      </c>
      <c r="E448" s="177">
        <v>14.56842</v>
      </c>
      <c r="F448" s="178">
        <v>0</v>
      </c>
      <c r="G448" s="178">
        <f>ROUND(E448*F448,2)</f>
        <v>0</v>
      </c>
      <c r="H448" s="178">
        <v>0</v>
      </c>
      <c r="I448" s="178">
        <f>ROUND(E448*H448,2)</f>
        <v>0</v>
      </c>
      <c r="J448" s="178">
        <v>315</v>
      </c>
      <c r="K448" s="178">
        <f>ROUND(E448*J448,2)</f>
        <v>4589.05</v>
      </c>
      <c r="L448" s="178">
        <v>21</v>
      </c>
      <c r="M448" s="178">
        <f>G448*(1+L448/100)</f>
        <v>0</v>
      </c>
      <c r="N448" s="178">
        <v>0</v>
      </c>
      <c r="O448" s="178">
        <f>ROUND(E448*N448,2)</f>
        <v>0</v>
      </c>
      <c r="P448" s="178">
        <v>0</v>
      </c>
      <c r="Q448" s="178">
        <f>ROUND(E448*P448,2)</f>
        <v>0</v>
      </c>
      <c r="R448" s="178"/>
      <c r="S448" s="178" t="s">
        <v>115</v>
      </c>
      <c r="T448" s="178" t="s">
        <v>115</v>
      </c>
      <c r="U448" s="178">
        <v>0.94199999999999995</v>
      </c>
      <c r="V448" s="178">
        <f>ROUND(E448*U448,2)</f>
        <v>13.72</v>
      </c>
      <c r="W448" s="178"/>
      <c r="X448" s="179" t="s">
        <v>436</v>
      </c>
      <c r="Y448" s="150"/>
      <c r="Z448" s="150"/>
      <c r="AA448" s="150"/>
      <c r="AB448" s="150"/>
      <c r="AC448" s="150"/>
      <c r="AD448" s="150"/>
      <c r="AE448" s="150"/>
      <c r="AF448" s="150"/>
      <c r="AG448" s="150" t="s">
        <v>437</v>
      </c>
      <c r="AH448" s="150"/>
      <c r="AI448" s="150"/>
      <c r="AJ448" s="150"/>
      <c r="AK448" s="150"/>
      <c r="AL448" s="150"/>
      <c r="AM448" s="150"/>
      <c r="AN448" s="150"/>
      <c r="AO448" s="150"/>
      <c r="AP448" s="150"/>
      <c r="AQ448" s="150"/>
      <c r="AR448" s="150"/>
      <c r="AS448" s="150"/>
      <c r="AT448" s="150"/>
      <c r="AU448" s="150"/>
      <c r="AV448" s="150"/>
      <c r="AW448" s="150"/>
      <c r="AX448" s="150"/>
      <c r="AY448" s="150"/>
      <c r="AZ448" s="150"/>
      <c r="BA448" s="150"/>
      <c r="BB448" s="150"/>
      <c r="BC448" s="150"/>
      <c r="BD448" s="150"/>
      <c r="BE448" s="150"/>
      <c r="BF448" s="150"/>
      <c r="BG448" s="150"/>
      <c r="BH448" s="150"/>
    </row>
    <row r="449" spans="1:60" outlineLevel="1" x14ac:dyDescent="0.2">
      <c r="A449" s="174">
        <v>80</v>
      </c>
      <c r="B449" s="175" t="s">
        <v>445</v>
      </c>
      <c r="C449" s="186" t="s">
        <v>446</v>
      </c>
      <c r="D449" s="176" t="s">
        <v>204</v>
      </c>
      <c r="E449" s="177">
        <v>58.273679999999999</v>
      </c>
      <c r="F449" s="178">
        <v>0</v>
      </c>
      <c r="G449" s="178">
        <f>ROUND(E449*F449,2)</f>
        <v>0</v>
      </c>
      <c r="H449" s="178">
        <v>0</v>
      </c>
      <c r="I449" s="178">
        <f>ROUND(E449*H449,2)</f>
        <v>0</v>
      </c>
      <c r="J449" s="178">
        <v>35.1</v>
      </c>
      <c r="K449" s="178">
        <f>ROUND(E449*J449,2)</f>
        <v>2045.41</v>
      </c>
      <c r="L449" s="178">
        <v>21</v>
      </c>
      <c r="M449" s="178">
        <f>G449*(1+L449/100)</f>
        <v>0</v>
      </c>
      <c r="N449" s="178">
        <v>0</v>
      </c>
      <c r="O449" s="178">
        <f>ROUND(E449*N449,2)</f>
        <v>0</v>
      </c>
      <c r="P449" s="178">
        <v>0</v>
      </c>
      <c r="Q449" s="178">
        <f>ROUND(E449*P449,2)</f>
        <v>0</v>
      </c>
      <c r="R449" s="178"/>
      <c r="S449" s="178" t="s">
        <v>115</v>
      </c>
      <c r="T449" s="178" t="s">
        <v>115</v>
      </c>
      <c r="U449" s="178">
        <v>0.105</v>
      </c>
      <c r="V449" s="178">
        <f>ROUND(E449*U449,2)</f>
        <v>6.12</v>
      </c>
      <c r="W449" s="178"/>
      <c r="X449" s="179" t="s">
        <v>436</v>
      </c>
      <c r="Y449" s="150"/>
      <c r="Z449" s="150"/>
      <c r="AA449" s="150"/>
      <c r="AB449" s="150"/>
      <c r="AC449" s="150"/>
      <c r="AD449" s="150"/>
      <c r="AE449" s="150"/>
      <c r="AF449" s="150"/>
      <c r="AG449" s="150" t="s">
        <v>437</v>
      </c>
      <c r="AH449" s="150"/>
      <c r="AI449" s="150"/>
      <c r="AJ449" s="150"/>
      <c r="AK449" s="150"/>
      <c r="AL449" s="150"/>
      <c r="AM449" s="150"/>
      <c r="AN449" s="150"/>
      <c r="AO449" s="150"/>
      <c r="AP449" s="150"/>
      <c r="AQ449" s="150"/>
      <c r="AR449" s="150"/>
      <c r="AS449" s="150"/>
      <c r="AT449" s="150"/>
      <c r="AU449" s="150"/>
      <c r="AV449" s="150"/>
      <c r="AW449" s="150"/>
      <c r="AX449" s="150"/>
      <c r="AY449" s="150"/>
      <c r="AZ449" s="150"/>
      <c r="BA449" s="150"/>
      <c r="BB449" s="150"/>
      <c r="BC449" s="150"/>
      <c r="BD449" s="150"/>
      <c r="BE449" s="150"/>
      <c r="BF449" s="150"/>
      <c r="BG449" s="150"/>
      <c r="BH449" s="150"/>
    </row>
    <row r="450" spans="1:60" outlineLevel="1" x14ac:dyDescent="0.2">
      <c r="A450" s="168">
        <v>81</v>
      </c>
      <c r="B450" s="169" t="s">
        <v>447</v>
      </c>
      <c r="C450" s="181" t="s">
        <v>448</v>
      </c>
      <c r="D450" s="170" t="s">
        <v>204</v>
      </c>
      <c r="E450" s="171">
        <v>14.56842</v>
      </c>
      <c r="F450" s="172">
        <v>0</v>
      </c>
      <c r="G450" s="172">
        <f>ROUND(E450*F450,2)</f>
        <v>0</v>
      </c>
      <c r="H450" s="172">
        <v>0</v>
      </c>
      <c r="I450" s="172">
        <f>ROUND(E450*H450,2)</f>
        <v>0</v>
      </c>
      <c r="J450" s="172">
        <v>300</v>
      </c>
      <c r="K450" s="172">
        <f>ROUND(E450*J450,2)</f>
        <v>4370.53</v>
      </c>
      <c r="L450" s="172">
        <v>21</v>
      </c>
      <c r="M450" s="172">
        <f>G450*(1+L450/100)</f>
        <v>0</v>
      </c>
      <c r="N450" s="172">
        <v>0</v>
      </c>
      <c r="O450" s="172">
        <f>ROUND(E450*N450,2)</f>
        <v>0</v>
      </c>
      <c r="P450" s="172">
        <v>0</v>
      </c>
      <c r="Q450" s="172">
        <f>ROUND(E450*P450,2)</f>
        <v>0</v>
      </c>
      <c r="R450" s="172"/>
      <c r="S450" s="172" t="s">
        <v>115</v>
      </c>
      <c r="T450" s="172" t="s">
        <v>449</v>
      </c>
      <c r="U450" s="172">
        <v>0</v>
      </c>
      <c r="V450" s="172">
        <f>ROUND(E450*U450,2)</f>
        <v>0</v>
      </c>
      <c r="W450" s="172"/>
      <c r="X450" s="173" t="s">
        <v>436</v>
      </c>
      <c r="Y450" s="150"/>
      <c r="Z450" s="150"/>
      <c r="AA450" s="150"/>
      <c r="AB450" s="150"/>
      <c r="AC450" s="150"/>
      <c r="AD450" s="150"/>
      <c r="AE450" s="150"/>
      <c r="AF450" s="150"/>
      <c r="AG450" s="150" t="s">
        <v>437</v>
      </c>
      <c r="AH450" s="150"/>
      <c r="AI450" s="150"/>
      <c r="AJ450" s="150"/>
      <c r="AK450" s="150"/>
      <c r="AL450" s="150"/>
      <c r="AM450" s="150"/>
      <c r="AN450" s="150"/>
      <c r="AO450" s="150"/>
      <c r="AP450" s="150"/>
      <c r="AQ450" s="150"/>
      <c r="AR450" s="150"/>
      <c r="AS450" s="150"/>
      <c r="AT450" s="150"/>
      <c r="AU450" s="150"/>
      <c r="AV450" s="150"/>
      <c r="AW450" s="150"/>
      <c r="AX450" s="150"/>
      <c r="AY450" s="150"/>
      <c r="AZ450" s="150"/>
      <c r="BA450" s="150"/>
      <c r="BB450" s="150"/>
      <c r="BC450" s="150"/>
      <c r="BD450" s="150"/>
      <c r="BE450" s="150"/>
      <c r="BF450" s="150"/>
      <c r="BG450" s="150"/>
      <c r="BH450" s="150"/>
    </row>
    <row r="451" spans="1:60" x14ac:dyDescent="0.2">
      <c r="A451" s="3"/>
      <c r="B451" s="4"/>
      <c r="C451" s="187"/>
      <c r="D451" s="6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AE451">
        <v>15</v>
      </c>
      <c r="AF451">
        <v>21</v>
      </c>
      <c r="AG451" t="s">
        <v>97</v>
      </c>
    </row>
    <row r="452" spans="1:60" x14ac:dyDescent="0.2">
      <c r="C452" s="188"/>
      <c r="D452" s="10"/>
      <c r="AG452" t="s">
        <v>450</v>
      </c>
    </row>
    <row r="453" spans="1:60" x14ac:dyDescent="0.2">
      <c r="D453" s="10"/>
    </row>
    <row r="454" spans="1:60" x14ac:dyDescent="0.2">
      <c r="D454" s="10"/>
    </row>
    <row r="455" spans="1:60" x14ac:dyDescent="0.2">
      <c r="D455" s="10"/>
    </row>
    <row r="456" spans="1:60" x14ac:dyDescent="0.2">
      <c r="D456" s="10"/>
    </row>
    <row r="457" spans="1:60" x14ac:dyDescent="0.2">
      <c r="D457" s="10"/>
    </row>
    <row r="458" spans="1:60" x14ac:dyDescent="0.2">
      <c r="D458" s="10"/>
    </row>
    <row r="459" spans="1:60" x14ac:dyDescent="0.2">
      <c r="D459" s="10"/>
    </row>
    <row r="460" spans="1:60" x14ac:dyDescent="0.2">
      <c r="D460" s="10"/>
    </row>
    <row r="461" spans="1:60" x14ac:dyDescent="0.2">
      <c r="D461" s="10"/>
    </row>
    <row r="462" spans="1:60" x14ac:dyDescent="0.2">
      <c r="D462" s="10"/>
    </row>
    <row r="463" spans="1:60" x14ac:dyDescent="0.2">
      <c r="D463" s="10"/>
    </row>
    <row r="464" spans="1:60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0">
    <mergeCell ref="C376:G376"/>
    <mergeCell ref="C387:G387"/>
    <mergeCell ref="C442:G442"/>
    <mergeCell ref="C446:G446"/>
    <mergeCell ref="A1:G1"/>
    <mergeCell ref="C2:G2"/>
    <mergeCell ref="C3:G3"/>
    <mergeCell ref="C4:G4"/>
    <mergeCell ref="C145:G145"/>
    <mergeCell ref="C252:G25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02 05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'02 05 Pol'!Názvy_tisku</vt:lpstr>
      <vt:lpstr>oadresa</vt:lpstr>
      <vt:lpstr>Stavba!Objednatel</vt:lpstr>
      <vt:lpstr>Stavba!Objekt</vt:lpstr>
      <vt:lpstr>'02 05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Office_5</dc:creator>
  <cp:lastModifiedBy>Otrubová Roxana</cp:lastModifiedBy>
  <cp:lastPrinted>2019-03-19T12:27:02Z</cp:lastPrinted>
  <dcterms:created xsi:type="dcterms:W3CDTF">2009-04-08T07:15:50Z</dcterms:created>
  <dcterms:modified xsi:type="dcterms:W3CDTF">2021-03-24T09:07:20Z</dcterms:modified>
</cp:coreProperties>
</file>