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775" activeTab="0"/>
  </bookViews>
  <sheets>
    <sheet name="rozpocet_slabo" sheetId="1" r:id="rId1"/>
  </sheets>
  <definedNames/>
  <calcPr fullCalcOnLoad="1"/>
</workbook>
</file>

<file path=xl/sharedStrings.xml><?xml version="1.0" encoding="utf-8"?>
<sst xmlns="http://schemas.openxmlformats.org/spreadsheetml/2006/main" count="177" uniqueCount="108">
  <si>
    <t>Technická specifikace</t>
  </si>
  <si>
    <t>Dodávka</t>
  </si>
  <si>
    <t>Montáž</t>
  </si>
  <si>
    <t>HZS</t>
  </si>
  <si>
    <t>Celkem (bez DPH) Kč:</t>
  </si>
  <si>
    <t>Celkem (včetně DPH) Kč:</t>
  </si>
  <si>
    <t xml:space="preserve">       cena</t>
  </si>
  <si>
    <t>č.pol.</t>
  </si>
  <si>
    <t>zkrácený popis</t>
  </si>
  <si>
    <t>m.j.</t>
  </si>
  <si>
    <t>množs.</t>
  </si>
  <si>
    <t xml:space="preserve">           dodávka</t>
  </si>
  <si>
    <t xml:space="preserve">           montáž</t>
  </si>
  <si>
    <t xml:space="preserve">    jedn.</t>
  </si>
  <si>
    <t>pol.celk.</t>
  </si>
  <si>
    <t xml:space="preserve">     jedn.</t>
  </si>
  <si>
    <t>Příprava kabelových tras, montáž + dodávka</t>
  </si>
  <si>
    <t>Průraz zdivem z tvrdě pál.cihl, stř. tvrd.kamene, tl. 15cm</t>
  </si>
  <si>
    <t>ks</t>
  </si>
  <si>
    <t>Průraz zdivem z tvrdě pál.cihl, stř. tvrd.kamene, tl. 30cm</t>
  </si>
  <si>
    <t>Průraz zdivem z tvrdě pál.cihl, stř. tvrd.kamene, tl. 45cm</t>
  </si>
  <si>
    <t>Krabice KO 68 pod omítku vč. vysekání lůžka (mont. vč. mat.)</t>
  </si>
  <si>
    <t>Krabice KO 97 pod omítku vč. vysekání lůžka (mont. vč. mat.)</t>
  </si>
  <si>
    <t>Krabice KO 125 pod omítku vč. vysekání lůžka (mont. vč. mat.)</t>
  </si>
  <si>
    <t>Krabice KO, KT 250 pod omítku vč. vysekání lůžka (mont. vč. mat.)</t>
  </si>
  <si>
    <t>Vysekání rýh ve zdi cihelné 3 x 3 cm</t>
  </si>
  <si>
    <t>m</t>
  </si>
  <si>
    <t>Vysekání rýh ve zdi cihelné 3 x 7 cm</t>
  </si>
  <si>
    <t>Protipož. ucpávka průch. stěnou (mont. vč. mat.)</t>
  </si>
  <si>
    <t>m2</t>
  </si>
  <si>
    <t>Trubka Monoflex, PVC pod omítkou 16 mm (mont. vč. mat.)</t>
  </si>
  <si>
    <t>Trubka Monoflex, PVC pod omítkou 23 mm (mont. vč. mat.)</t>
  </si>
  <si>
    <t>Trubka Monoflex, PVC pod omítkou 29 mm (mont. vč. mat.)</t>
  </si>
  <si>
    <t>Trubka Monoflex, PVC pod omítkou 32 mm (mont. vč. mat.)</t>
  </si>
  <si>
    <t>Trubka Monoflex, PVC pod omítkou 48 mm (mont. vč. mat.)</t>
  </si>
  <si>
    <t>elekroinstalační lišta 18x13 mm (mont. vč. základ. i instalač. mat.)</t>
  </si>
  <si>
    <t>elekroinstalační lišta 30x25 mm (mont. vč. základ. i instalač. mat.)</t>
  </si>
  <si>
    <t>nosný, podružný a režijní materiál</t>
  </si>
  <si>
    <t>kg</t>
  </si>
  <si>
    <t>Zataž kab UTP, FTP do lišt, trubek</t>
  </si>
  <si>
    <t>Hodinové zúčtovací sazby</t>
  </si>
  <si>
    <t>hod</t>
  </si>
  <si>
    <t>Revize</t>
  </si>
  <si>
    <t>Zakreslení skutečného provedení stavby</t>
  </si>
  <si>
    <t>celkem</t>
  </si>
  <si>
    <t>základ daně pro DPH 21%</t>
  </si>
  <si>
    <t>DPH 21%</t>
  </si>
  <si>
    <t>zednické práce</t>
  </si>
  <si>
    <t xml:space="preserve">Rozvod univerzální kabeláže - montáž </t>
  </si>
  <si>
    <t>Ukončení kabelu UTP v zásuvce</t>
  </si>
  <si>
    <t>Ukončení kabelu UTP, STP na patch panelu</t>
  </si>
  <si>
    <t>Měření 1 kabelu, vyhot. protokolu</t>
  </si>
  <si>
    <t>Mont. a sestavení zásuvky pro 2 moduly RJ45</t>
  </si>
  <si>
    <t>Závěrečné práce ve skříni RACK</t>
  </si>
  <si>
    <t>Rozvod univerzální kabeláže - dodávka</t>
  </si>
  <si>
    <t xml:space="preserve">19" vyvazovací panel 1U, 5 x plastová úchytka </t>
  </si>
  <si>
    <t>demontáž a zpětná montáž kazetového podhledu</t>
  </si>
  <si>
    <t>Průraz stropem, DN 80, jádrové vrtání</t>
  </si>
  <si>
    <t>zasuvka 2xRJ45 Cat6 - komplet  (kryt+rámeček)</t>
  </si>
  <si>
    <t>Patch panel 24xRJ45/ 6 1U, šedý</t>
  </si>
  <si>
    <t>Uvedení do provozu</t>
  </si>
  <si>
    <t>kmpl</t>
  </si>
  <si>
    <t>Stavba:  SLEZSKÁ NEMOCNICE V OPAVĚ, příspěvková organizace stavební úpravy 1.NP pavilonu F</t>
  </si>
  <si>
    <t>Jsou-li v zadávací dokumentaci, nebo jejich přílohách uvedeny konkrétní obchodní názvy, jedná se pouze o vymezení požadovaného standardu a zadavatel umožňuje i jiné, technicky a kvalitativně srovnatelné řešení, které bude kompatibilní se stávajícím systémem SLP .</t>
  </si>
  <si>
    <t>Část:    D1.1.4/4  SLABOPROUDÉ  ELEKTROINSTALACE</t>
  </si>
  <si>
    <t>ocelový kabelový žlab 250/50 s přepážkou a víkem</t>
  </si>
  <si>
    <t>DR1 - 19" rozvaděč, 42U 600x800, stojanový, komplet</t>
  </si>
  <si>
    <t>Ventilační jednotka střešní/podlahová, 2x pozice</t>
  </si>
  <si>
    <t>19" rozvodný panel 5x220V s přep. ochranou třídy D, 3m</t>
  </si>
  <si>
    <t>19" perforovaná police 450mm, 1U, se zadními podpěrami</t>
  </si>
  <si>
    <t>19" optická vana pro 24 vláken včetně optických spojek a krabiček, 1U</t>
  </si>
  <si>
    <t>propojovací kabely RJ45/RJ45 cat.6 - 3m</t>
  </si>
  <si>
    <t xml:space="preserve">Instalační kabel Cat.6 S-STP(S/FTP) LSOH </t>
  </si>
  <si>
    <t>Zataž kab optického kabelu do lišt, trubek</t>
  </si>
  <si>
    <t>Spojka optická kabelová odklopná řady RN402A, pro 24 svarů, s ventilkem, 4x vstup d3-12mm, kompletní</t>
  </si>
  <si>
    <t>Montáž optické kabelové spojky do 24 svárů</t>
  </si>
  <si>
    <t>Montáž racku do 42 HU</t>
  </si>
  <si>
    <t>Ukončení svažení optického kabelu 12vlk</t>
  </si>
  <si>
    <t>Kabel optický vnitřní 12 vláken SM 9/125, mini-break 900um, bílý, d8,5mm</t>
  </si>
  <si>
    <t>rozavděč DR</t>
  </si>
  <si>
    <t>Zataž kab SYKFY 20x2x0,5 do lišt, trubek</t>
  </si>
  <si>
    <t>Ukončení kabelu SYKFY 20x2x0,5</t>
  </si>
  <si>
    <t>Kabel SYKFY 20x2x0,5</t>
  </si>
  <si>
    <t>Plastový rozváděč - je určen k distribuci 20 párů, 185x103x93,  Světle šedá RAL 7035, IP54, svorkovnice, zemnící svorka</t>
  </si>
  <si>
    <t>Patch panel 24xRJ45/ 5 1U, šedý - telefonní přípojka</t>
  </si>
  <si>
    <t>Montáž plastového telefonního rozvaděč do 20párů</t>
  </si>
  <si>
    <t>Elektrická požární signalizace  - dodávka + montáž</t>
  </si>
  <si>
    <t xml:space="preserve">vstupně-výstupní prvek MHY 925 8x OUT </t>
  </si>
  <si>
    <t>parametrizace systému EPS, funkční zkouška</t>
  </si>
  <si>
    <t>MHA 141 Hlásič tlačítkový adresovatelný</t>
  </si>
  <si>
    <t>MHG 261 Hlásič kouře optický interaktivní adresný</t>
  </si>
  <si>
    <t>MHA 142 - Zásuvka pro adresovatelné a interaktivní hlásiče</t>
  </si>
  <si>
    <t>popisný štítek</t>
  </si>
  <si>
    <t>nezálohovaná polarizovaná siréna, akustický výkon 102dB/1m, výběr z 32 tónů, spojité nastavení hlasitosti, 2 vstupy 2 tóny, určena pro povrchovou montáž, IP65 při použití vysoké patice a průchodky, průměr 93mm x výška 105mm, napájení 9 až 28VDC, 16mA/24V, -25 až 70°C</t>
  </si>
  <si>
    <t>Aerosolový testovací plyn pro hlásiče kouře</t>
  </si>
  <si>
    <t>Kabel PRAFlaCom 2x2x0,8</t>
  </si>
  <si>
    <t xml:space="preserve">Kabel PRAFlaGuard 1x2x0,8/E30 </t>
  </si>
  <si>
    <t>příchytka pro trubku, včetně turbošroubu, funkční trasa</t>
  </si>
  <si>
    <t>tubka pvc d 16</t>
  </si>
  <si>
    <t>REPS - rozvaděč oceloplechový, nástěnný, 600x600x250, IP44/20</t>
  </si>
  <si>
    <t>zdroj dle EN54-4, 24V/3A, kovový kryt,aku 2x18Ah</t>
  </si>
  <si>
    <t>likvidace stávajících senzorů EPS</t>
  </si>
  <si>
    <t>Pomocné montážní práce, úprava a demontáž stávající instalace, dem. EPS</t>
  </si>
  <si>
    <t>napojení na stávající rozvody EPS</t>
  </si>
  <si>
    <t>funkční zkouška EPS</t>
  </si>
  <si>
    <t>napojení na stávající rozvody SLP</t>
  </si>
  <si>
    <t>spolupráce se správci sítí SLP</t>
  </si>
  <si>
    <r>
      <t xml:space="preserve">Ústředna EPS -  </t>
    </r>
    <r>
      <rPr>
        <sz val="9"/>
        <color indexed="10"/>
        <rFont val="Arial CE"/>
        <family val="0"/>
      </rPr>
      <t>MHU 116</t>
    </r>
    <r>
      <rPr>
        <sz val="9"/>
        <rFont val="Arial CE"/>
        <family val="2"/>
      </rPr>
      <t>, Modulární analogová adresovatelná ústředna, až 1536 adres, 4 kruhové linky, obsahuje displej vč. ovládacího panelu, linková deska, deska systémová , deska zdroje , 12 slotů pro volitelné desky, 1x zdroj 24V/5A, prostor pro 2 akumulátory 12V/40Ah.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</si>
</sst>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\ _K_č"/>
    <numFmt numFmtId="168" formatCode="0.0"/>
    <numFmt numFmtId="169" formatCode="#,##0.00;&quot;-&quot;#,##0.00"/>
  </numFmts>
  <fonts count="52">
    <font>
      <sz val="10"/>
      <name val="Helv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u val="single"/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u val="single"/>
      <sz val="9"/>
      <name val="Arial CE"/>
      <family val="2"/>
    </font>
    <font>
      <i/>
      <u val="single"/>
      <sz val="9"/>
      <name val="Arial CE"/>
      <family val="2"/>
    </font>
    <font>
      <i/>
      <u val="single"/>
      <sz val="10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i/>
      <u val="single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4" fontId="4" fillId="0" borderId="0" applyFont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6">
      <alignment horizontal="justify" vertical="center" wrapText="1"/>
      <protection locked="0"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2" fillId="0" borderId="6">
      <alignment vertical="center" wrapText="1"/>
      <protection locked="0"/>
    </xf>
    <xf numFmtId="0" fontId="2" fillId="0" borderId="6">
      <alignment horizontal="justify" vertical="center" wrapText="1"/>
      <protection locked="0"/>
    </xf>
    <xf numFmtId="0" fontId="3" fillId="0" borderId="6">
      <alignment horizontal="justify" vertical="center" wrapText="1"/>
      <protection locked="0"/>
    </xf>
    <xf numFmtId="0" fontId="0" fillId="22" borderId="7" applyNumberFormat="0" applyFon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12" fillId="0" borderId="17" xfId="0" applyFont="1" applyBorder="1" applyAlignment="1">
      <alignment horizontal="left" vertical="center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13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" fontId="14" fillId="0" borderId="17" xfId="0" applyNumberFormat="1" applyFont="1" applyBorder="1" applyAlignment="1" applyProtection="1">
      <alignment horizontal="center" vertical="center"/>
      <protection locked="0"/>
    </xf>
    <xf numFmtId="1" fontId="14" fillId="0" borderId="17" xfId="0" applyNumberFormat="1" applyFont="1" applyBorder="1" applyAlignment="1" applyProtection="1">
      <alignment horizont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" fontId="5" fillId="0" borderId="22" xfId="0" applyNumberFormat="1" applyFont="1" applyBorder="1" applyAlignment="1" applyProtection="1">
      <alignment/>
      <protection locked="0"/>
    </xf>
    <xf numFmtId="1" fontId="9" fillId="0" borderId="22" xfId="0" applyNumberFormat="1" applyFont="1" applyBorder="1" applyAlignment="1" applyProtection="1">
      <alignment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1" fontId="5" fillId="0" borderId="19" xfId="0" applyNumberFormat="1" applyFont="1" applyBorder="1" applyAlignment="1" applyProtection="1">
      <alignment horizontal="right"/>
      <protection locked="0"/>
    </xf>
    <xf numFmtId="1" fontId="9" fillId="0" borderId="24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1" fontId="15" fillId="0" borderId="17" xfId="0" applyNumberFormat="1" applyFont="1" applyBorder="1" applyAlignment="1" applyProtection="1">
      <alignment horizontal="center" vertical="center"/>
      <protection locked="0"/>
    </xf>
    <xf numFmtId="1" fontId="15" fillId="0" borderId="17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left" vertical="center"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68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7" xfId="50" applyFont="1" applyBorder="1" applyAlignment="1">
      <alignment horizontal="left" vertical="center"/>
      <protection/>
    </xf>
    <xf numFmtId="0" fontId="5" fillId="0" borderId="18" xfId="50" applyFont="1" applyBorder="1" applyAlignment="1">
      <alignment horizontal="center" vertical="center"/>
      <protection/>
    </xf>
    <xf numFmtId="1" fontId="5" fillId="0" borderId="17" xfId="50" applyNumberFormat="1" applyFont="1" applyBorder="1" applyAlignment="1">
      <alignment horizontal="center" vertical="center"/>
      <protection/>
    </xf>
    <xf numFmtId="1" fontId="5" fillId="0" borderId="17" xfId="50" applyNumberFormat="1" applyFont="1" applyBorder="1" applyAlignment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1" fontId="51" fillId="0" borderId="21" xfId="0" applyNumberFormat="1" applyFont="1" applyBorder="1" applyAlignment="1" applyProtection="1">
      <alignment horizontal="center" vertical="center"/>
      <protection locked="0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měny 2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" xfId="47"/>
    <cellStyle name="normální 2 2" xfId="48"/>
    <cellStyle name="normální 3" xfId="49"/>
    <cellStyle name="normální 4" xfId="50"/>
    <cellStyle name="polozka" xfId="51"/>
    <cellStyle name="popis" xfId="52"/>
    <cellStyle name="popis polozky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96</xdr:row>
      <xdr:rowOff>0</xdr:rowOff>
    </xdr:from>
    <xdr:to>
      <xdr:col>1</xdr:col>
      <xdr:colOff>476250</xdr:colOff>
      <xdr:row>96</xdr:row>
      <xdr:rowOff>0</xdr:rowOff>
    </xdr:to>
    <xdr:pic>
      <xdr:nvPicPr>
        <xdr:cNvPr id="1" name="Picture 317" descr="DMP-BD30EG-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497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381000</xdr:colOff>
      <xdr:row>96</xdr:row>
      <xdr:rowOff>0</xdr:rowOff>
    </xdr:to>
    <xdr:pic>
      <xdr:nvPicPr>
        <xdr:cNvPr id="2" name="Picture 234" descr="Crown XTi_st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649730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409575</xdr:colOff>
      <xdr:row>96</xdr:row>
      <xdr:rowOff>0</xdr:rowOff>
    </xdr:to>
    <xdr:pic>
      <xdr:nvPicPr>
        <xdr:cNvPr id="3" name="Picture 235" descr="ClearOne Converge PRO"/>
        <xdr:cNvPicPr preferRelativeResize="1">
          <a:picLocks noChangeAspect="1"/>
        </xdr:cNvPicPr>
      </xdr:nvPicPr>
      <xdr:blipFill>
        <a:blip r:embed="rId3"/>
        <a:srcRect t="29450" b="29450"/>
        <a:stretch>
          <a:fillRect/>
        </a:stretch>
      </xdr:blipFill>
      <xdr:spPr>
        <a:xfrm>
          <a:off x="200025" y="1649730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504825</xdr:colOff>
      <xdr:row>96</xdr:row>
      <xdr:rowOff>0</xdr:rowOff>
    </xdr:to>
    <xdr:pic>
      <xdr:nvPicPr>
        <xdr:cNvPr id="4" name="Picture 2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649730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542925</xdr:colOff>
      <xdr:row>96</xdr:row>
      <xdr:rowOff>0</xdr:rowOff>
    </xdr:to>
    <xdr:pic>
      <xdr:nvPicPr>
        <xdr:cNvPr id="5" name="Picture 246" descr="in15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164973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H108"/>
  <sheetViews>
    <sheetView tabSelected="1" zoomScale="115" zoomScaleNormal="115" zoomScalePageLayoutView="0" workbookViewId="0" topLeftCell="A73">
      <selection activeCell="M86" sqref="M86"/>
    </sheetView>
  </sheetViews>
  <sheetFormatPr defaultColWidth="9.140625" defaultRowHeight="12.75"/>
  <cols>
    <col min="1" max="1" width="3.00390625" style="1" customWidth="1"/>
    <col min="2" max="2" width="64.421875" style="1" customWidth="1"/>
    <col min="3" max="3" width="4.140625" style="2" customWidth="1"/>
    <col min="4" max="4" width="6.140625" style="3" customWidth="1"/>
    <col min="5" max="5" width="11.421875" style="3" customWidth="1"/>
    <col min="6" max="6" width="8.00390625" style="3" customWidth="1"/>
    <col min="7" max="7" width="8.28125" style="3" customWidth="1"/>
    <col min="8" max="8" width="7.57421875" style="3" customWidth="1"/>
    <col min="9" max="9" width="4.00390625" style="1" customWidth="1"/>
  </cols>
  <sheetData>
    <row r="1" spans="1:8" ht="18.75" customHeight="1">
      <c r="A1" s="4"/>
      <c r="B1" s="70" t="s">
        <v>62</v>
      </c>
      <c r="C1" s="5"/>
      <c r="D1" s="6"/>
      <c r="E1" s="6"/>
      <c r="F1" s="6"/>
      <c r="G1" s="6"/>
      <c r="H1" s="6"/>
    </row>
    <row r="2" spans="1:8" ht="12.75" customHeight="1">
      <c r="A2" s="4"/>
      <c r="B2" s="71" t="s">
        <v>64</v>
      </c>
      <c r="C2" s="5"/>
      <c r="D2" s="6"/>
      <c r="E2" s="6"/>
      <c r="F2" s="6"/>
      <c r="G2" s="6"/>
      <c r="H2" s="6"/>
    </row>
    <row r="3" spans="1:8" ht="57.75" customHeight="1">
      <c r="A3" s="4"/>
      <c r="B3" s="72" t="s">
        <v>63</v>
      </c>
      <c r="C3" s="5"/>
      <c r="D3" s="6"/>
      <c r="E3" s="6"/>
      <c r="F3" s="6"/>
      <c r="G3" s="6"/>
      <c r="H3" s="6"/>
    </row>
    <row r="4" spans="1:8" ht="12.75" customHeight="1">
      <c r="A4" s="4"/>
      <c r="B4" s="54"/>
      <c r="C4" s="5"/>
      <c r="D4" s="6"/>
      <c r="E4" s="6"/>
      <c r="F4" s="6"/>
      <c r="G4" s="6"/>
      <c r="H4" s="6"/>
    </row>
    <row r="5" spans="1:8" ht="12" customHeight="1">
      <c r="A5" s="4"/>
      <c r="B5" s="7" t="s">
        <v>0</v>
      </c>
      <c r="C5" s="5"/>
      <c r="D5" s="6"/>
      <c r="E5" s="8"/>
      <c r="F5" s="8"/>
      <c r="G5" s="8"/>
      <c r="H5" s="6"/>
    </row>
    <row r="6" spans="1:8" ht="12" customHeight="1">
      <c r="A6" s="9">
        <v>1</v>
      </c>
      <c r="B6" s="10" t="s">
        <v>1</v>
      </c>
      <c r="C6" s="11"/>
      <c r="D6" s="11"/>
      <c r="E6" s="11"/>
      <c r="F6" s="46"/>
      <c r="G6" s="46">
        <f>F97</f>
        <v>0</v>
      </c>
      <c r="H6" s="12"/>
    </row>
    <row r="7" spans="1:8" ht="12" customHeight="1">
      <c r="A7" s="9">
        <v>2</v>
      </c>
      <c r="B7" s="10" t="s">
        <v>2</v>
      </c>
      <c r="C7" s="11"/>
      <c r="D7" s="11"/>
      <c r="E7" s="11"/>
      <c r="F7" s="46"/>
      <c r="G7" s="46">
        <f>H97</f>
        <v>0</v>
      </c>
      <c r="H7" s="12"/>
    </row>
    <row r="8" spans="1:8" ht="12" customHeight="1">
      <c r="A8" s="9">
        <v>3</v>
      </c>
      <c r="B8" s="10" t="s">
        <v>3</v>
      </c>
      <c r="C8" s="11"/>
      <c r="D8" s="11"/>
      <c r="E8" s="11"/>
      <c r="F8" s="46"/>
      <c r="G8" s="46">
        <f>H108</f>
        <v>0</v>
      </c>
      <c r="H8" s="12"/>
    </row>
    <row r="9" spans="1:8" ht="12" customHeight="1">
      <c r="A9" s="9">
        <v>4</v>
      </c>
      <c r="B9" s="10" t="s">
        <v>4</v>
      </c>
      <c r="C9" s="11"/>
      <c r="D9" s="11"/>
      <c r="E9" s="11"/>
      <c r="F9" s="46"/>
      <c r="G9" s="53">
        <f>SUM(G6:G8)</f>
        <v>0</v>
      </c>
      <c r="H9" s="13"/>
    </row>
    <row r="10" spans="1:8" ht="12" customHeight="1">
      <c r="A10" s="9">
        <v>5</v>
      </c>
      <c r="B10" s="10" t="s">
        <v>45</v>
      </c>
      <c r="C10" s="11"/>
      <c r="D10" s="11"/>
      <c r="E10" s="11"/>
      <c r="F10" s="46"/>
      <c r="G10" s="46">
        <f>G9</f>
        <v>0</v>
      </c>
      <c r="H10" s="13"/>
    </row>
    <row r="11" spans="1:8" ht="12" customHeight="1">
      <c r="A11" s="9">
        <v>6</v>
      </c>
      <c r="B11" s="10" t="s">
        <v>46</v>
      </c>
      <c r="C11" s="11"/>
      <c r="D11" s="11"/>
      <c r="E11" s="11"/>
      <c r="F11" s="46"/>
      <c r="G11" s="46">
        <f>G10*0.21</f>
        <v>0</v>
      </c>
      <c r="H11" s="13"/>
    </row>
    <row r="12" spans="1:8" ht="12" customHeight="1">
      <c r="A12" s="9">
        <v>7</v>
      </c>
      <c r="B12" s="10" t="s">
        <v>5</v>
      </c>
      <c r="C12" s="11"/>
      <c r="D12" s="11"/>
      <c r="E12" s="11"/>
      <c r="F12" s="46"/>
      <c r="G12" s="47">
        <f>G9+G11</f>
        <v>0</v>
      </c>
      <c r="H12" s="13"/>
    </row>
    <row r="13" spans="1:8" ht="12" customHeight="1">
      <c r="A13" s="14"/>
      <c r="B13" s="15"/>
      <c r="C13" s="11"/>
      <c r="D13" s="11"/>
      <c r="E13" s="11"/>
      <c r="F13" s="12"/>
      <c r="G13" s="12"/>
      <c r="H13" s="13"/>
    </row>
    <row r="14" spans="1:8" ht="9.75" customHeight="1">
      <c r="A14" s="16"/>
      <c r="B14" s="16"/>
      <c r="C14" s="17"/>
      <c r="D14" s="18"/>
      <c r="E14" s="19"/>
      <c r="F14" s="20" t="s">
        <v>6</v>
      </c>
      <c r="G14" s="20"/>
      <c r="H14" s="21"/>
    </row>
    <row r="15" spans="1:8" ht="9.75" customHeight="1">
      <c r="A15" s="22" t="s">
        <v>7</v>
      </c>
      <c r="B15" s="23" t="s">
        <v>8</v>
      </c>
      <c r="C15" s="22" t="s">
        <v>9</v>
      </c>
      <c r="D15" s="24" t="s">
        <v>10</v>
      </c>
      <c r="E15" s="19" t="s">
        <v>11</v>
      </c>
      <c r="F15" s="21"/>
      <c r="G15" s="19" t="s">
        <v>12</v>
      </c>
      <c r="H15" s="21"/>
    </row>
    <row r="16" spans="1:8" ht="9" customHeight="1">
      <c r="A16" s="23"/>
      <c r="B16" s="23"/>
      <c r="C16" s="22"/>
      <c r="D16" s="24"/>
      <c r="E16" s="18" t="s">
        <v>13</v>
      </c>
      <c r="F16" s="18" t="s">
        <v>14</v>
      </c>
      <c r="G16" s="18" t="s">
        <v>15</v>
      </c>
      <c r="H16" s="18" t="s">
        <v>14</v>
      </c>
    </row>
    <row r="17" spans="1:8" ht="12" customHeight="1">
      <c r="A17" s="25"/>
      <c r="B17" s="26"/>
      <c r="C17" s="27"/>
      <c r="D17" s="28"/>
      <c r="E17" s="28"/>
      <c r="F17" s="29"/>
      <c r="G17" s="29"/>
      <c r="H17" s="29"/>
    </row>
    <row r="18" spans="1:8" ht="12" customHeight="1">
      <c r="A18" s="25"/>
      <c r="B18" s="30" t="s">
        <v>16</v>
      </c>
      <c r="C18" s="27"/>
      <c r="D18" s="31"/>
      <c r="E18" s="31"/>
      <c r="F18" s="32"/>
      <c r="G18" s="32"/>
      <c r="H18" s="32"/>
    </row>
    <row r="19" spans="1:8" ht="12" customHeight="1">
      <c r="A19" s="25"/>
      <c r="B19" s="33"/>
      <c r="C19" s="27"/>
      <c r="D19" s="31"/>
      <c r="E19" s="31"/>
      <c r="F19" s="32"/>
      <c r="G19" s="32"/>
      <c r="H19" s="32"/>
    </row>
    <row r="20" spans="1:8" ht="12" customHeight="1">
      <c r="A20" s="25">
        <v>1</v>
      </c>
      <c r="B20" s="34" t="s">
        <v>17</v>
      </c>
      <c r="C20" s="27" t="s">
        <v>18</v>
      </c>
      <c r="D20" s="31">
        <v>25</v>
      </c>
      <c r="E20" s="44">
        <v>0</v>
      </c>
      <c r="F20" s="45">
        <f aca="true" t="shared" si="0" ref="F20:F37">E20*D20</f>
        <v>0</v>
      </c>
      <c r="G20" s="45"/>
      <c r="H20" s="45">
        <f aca="true" t="shared" si="1" ref="H20:H39">D20*G20</f>
        <v>0</v>
      </c>
    </row>
    <row r="21" spans="1:8" ht="12" customHeight="1">
      <c r="A21" s="25">
        <v>2</v>
      </c>
      <c r="B21" s="34" t="s">
        <v>19</v>
      </c>
      <c r="C21" s="27" t="s">
        <v>18</v>
      </c>
      <c r="D21" s="31">
        <v>20</v>
      </c>
      <c r="E21" s="44">
        <v>0</v>
      </c>
      <c r="F21" s="45">
        <f t="shared" si="0"/>
        <v>0</v>
      </c>
      <c r="G21" s="45"/>
      <c r="H21" s="45">
        <f t="shared" si="1"/>
        <v>0</v>
      </c>
    </row>
    <row r="22" spans="1:8" ht="12" customHeight="1">
      <c r="A22" s="25">
        <v>3</v>
      </c>
      <c r="B22" s="34" t="s">
        <v>20</v>
      </c>
      <c r="C22" s="27" t="s">
        <v>18</v>
      </c>
      <c r="D22" s="31">
        <v>4</v>
      </c>
      <c r="E22" s="44">
        <v>0</v>
      </c>
      <c r="F22" s="45">
        <f t="shared" si="0"/>
        <v>0</v>
      </c>
      <c r="G22" s="45"/>
      <c r="H22" s="45">
        <f t="shared" si="1"/>
        <v>0</v>
      </c>
    </row>
    <row r="23" spans="1:8" ht="12" customHeight="1">
      <c r="A23" s="25">
        <v>4</v>
      </c>
      <c r="B23" s="34" t="s">
        <v>57</v>
      </c>
      <c r="C23" s="27" t="s">
        <v>18</v>
      </c>
      <c r="D23" s="31">
        <v>6</v>
      </c>
      <c r="E23" s="44">
        <v>0</v>
      </c>
      <c r="F23" s="45">
        <f t="shared" si="0"/>
        <v>0</v>
      </c>
      <c r="G23" s="45"/>
      <c r="H23" s="45">
        <f t="shared" si="1"/>
        <v>0</v>
      </c>
    </row>
    <row r="24" spans="1:8" ht="12" customHeight="1">
      <c r="A24" s="25">
        <v>5</v>
      </c>
      <c r="B24" s="34" t="s">
        <v>21</v>
      </c>
      <c r="C24" s="27" t="s">
        <v>18</v>
      </c>
      <c r="D24" s="31">
        <v>40</v>
      </c>
      <c r="E24" s="44"/>
      <c r="F24" s="45">
        <f t="shared" si="0"/>
        <v>0</v>
      </c>
      <c r="G24" s="45"/>
      <c r="H24" s="45">
        <f t="shared" si="1"/>
        <v>0</v>
      </c>
    </row>
    <row r="25" spans="1:8" ht="12" customHeight="1">
      <c r="A25" s="25">
        <v>6</v>
      </c>
      <c r="B25" s="34" t="s">
        <v>22</v>
      </c>
      <c r="C25" s="27" t="s">
        <v>18</v>
      </c>
      <c r="D25" s="31">
        <v>15</v>
      </c>
      <c r="E25" s="44"/>
      <c r="F25" s="45">
        <f t="shared" si="0"/>
        <v>0</v>
      </c>
      <c r="G25" s="45"/>
      <c r="H25" s="45">
        <f t="shared" si="1"/>
        <v>0</v>
      </c>
    </row>
    <row r="26" spans="1:8" ht="12" customHeight="1">
      <c r="A26" s="25">
        <v>7</v>
      </c>
      <c r="B26" s="34" t="s">
        <v>23</v>
      </c>
      <c r="C26" s="27" t="s">
        <v>18</v>
      </c>
      <c r="D26" s="31">
        <v>10</v>
      </c>
      <c r="E26" s="44"/>
      <c r="F26" s="45">
        <f t="shared" si="0"/>
        <v>0</v>
      </c>
      <c r="G26" s="45"/>
      <c r="H26" s="45">
        <f t="shared" si="1"/>
        <v>0</v>
      </c>
    </row>
    <row r="27" spans="1:8" ht="12" customHeight="1">
      <c r="A27" s="25">
        <v>8</v>
      </c>
      <c r="B27" s="34" t="s">
        <v>24</v>
      </c>
      <c r="C27" s="27" t="s">
        <v>18</v>
      </c>
      <c r="D27" s="31">
        <v>1</v>
      </c>
      <c r="E27" s="44"/>
      <c r="F27" s="45">
        <f t="shared" si="0"/>
        <v>0</v>
      </c>
      <c r="G27" s="45"/>
      <c r="H27" s="45">
        <f t="shared" si="1"/>
        <v>0</v>
      </c>
    </row>
    <row r="28" spans="1:8" ht="12" customHeight="1">
      <c r="A28" s="25">
        <v>9</v>
      </c>
      <c r="B28" s="34" t="s">
        <v>25</v>
      </c>
      <c r="C28" s="27" t="s">
        <v>26</v>
      </c>
      <c r="D28" s="31">
        <v>355</v>
      </c>
      <c r="E28" s="44">
        <v>0</v>
      </c>
      <c r="F28" s="45">
        <f t="shared" si="0"/>
        <v>0</v>
      </c>
      <c r="G28" s="45"/>
      <c r="H28" s="45">
        <f t="shared" si="1"/>
        <v>0</v>
      </c>
    </row>
    <row r="29" spans="1:8" ht="12" customHeight="1">
      <c r="A29" s="25">
        <v>10</v>
      </c>
      <c r="B29" s="34" t="s">
        <v>27</v>
      </c>
      <c r="C29" s="27" t="s">
        <v>26</v>
      </c>
      <c r="D29" s="31">
        <v>125</v>
      </c>
      <c r="E29" s="44">
        <v>0</v>
      </c>
      <c r="F29" s="45">
        <f t="shared" si="0"/>
        <v>0</v>
      </c>
      <c r="G29" s="45"/>
      <c r="H29" s="45">
        <f t="shared" si="1"/>
        <v>0</v>
      </c>
    </row>
    <row r="30" spans="1:8" ht="12" customHeight="1">
      <c r="A30" s="25">
        <v>11</v>
      </c>
      <c r="B30" s="34" t="s">
        <v>28</v>
      </c>
      <c r="C30" s="27" t="s">
        <v>29</v>
      </c>
      <c r="D30" s="64">
        <v>0.5</v>
      </c>
      <c r="E30" s="44"/>
      <c r="F30" s="45">
        <f t="shared" si="0"/>
        <v>0</v>
      </c>
      <c r="G30" s="45"/>
      <c r="H30" s="45">
        <f t="shared" si="1"/>
        <v>0</v>
      </c>
    </row>
    <row r="31" spans="1:8" ht="12" customHeight="1">
      <c r="A31" s="25">
        <v>12</v>
      </c>
      <c r="B31" s="34" t="s">
        <v>30</v>
      </c>
      <c r="C31" s="27" t="s">
        <v>26</v>
      </c>
      <c r="D31" s="31">
        <v>245</v>
      </c>
      <c r="E31" s="44"/>
      <c r="F31" s="45">
        <f t="shared" si="0"/>
        <v>0</v>
      </c>
      <c r="G31" s="45"/>
      <c r="H31" s="45">
        <f t="shared" si="1"/>
        <v>0</v>
      </c>
    </row>
    <row r="32" spans="1:8" ht="12" customHeight="1">
      <c r="A32" s="25">
        <v>13</v>
      </c>
      <c r="B32" s="34" t="s">
        <v>31</v>
      </c>
      <c r="C32" s="27" t="s">
        <v>26</v>
      </c>
      <c r="D32" s="31">
        <v>120</v>
      </c>
      <c r="E32" s="44"/>
      <c r="F32" s="45">
        <f t="shared" si="0"/>
        <v>0</v>
      </c>
      <c r="G32" s="45"/>
      <c r="H32" s="45">
        <f t="shared" si="1"/>
        <v>0</v>
      </c>
    </row>
    <row r="33" spans="1:8" ht="12" customHeight="1">
      <c r="A33" s="25">
        <v>14</v>
      </c>
      <c r="B33" s="34" t="s">
        <v>32</v>
      </c>
      <c r="C33" s="27" t="s">
        <v>26</v>
      </c>
      <c r="D33" s="31">
        <v>30</v>
      </c>
      <c r="E33" s="44"/>
      <c r="F33" s="45">
        <f t="shared" si="0"/>
        <v>0</v>
      </c>
      <c r="G33" s="45"/>
      <c r="H33" s="45">
        <f t="shared" si="1"/>
        <v>0</v>
      </c>
    </row>
    <row r="34" spans="1:8" ht="12" customHeight="1">
      <c r="A34" s="25">
        <v>15</v>
      </c>
      <c r="B34" s="34" t="s">
        <v>33</v>
      </c>
      <c r="C34" s="27" t="s">
        <v>26</v>
      </c>
      <c r="D34" s="31">
        <v>10</v>
      </c>
      <c r="E34" s="44"/>
      <c r="F34" s="45">
        <f t="shared" si="0"/>
        <v>0</v>
      </c>
      <c r="G34" s="45"/>
      <c r="H34" s="45">
        <f t="shared" si="1"/>
        <v>0</v>
      </c>
    </row>
    <row r="35" spans="1:8" ht="12" customHeight="1">
      <c r="A35" s="25">
        <v>16</v>
      </c>
      <c r="B35" s="34" t="s">
        <v>34</v>
      </c>
      <c r="C35" s="27" t="s">
        <v>26</v>
      </c>
      <c r="D35" s="31">
        <v>45</v>
      </c>
      <c r="E35" s="44"/>
      <c r="F35" s="45">
        <f t="shared" si="0"/>
        <v>0</v>
      </c>
      <c r="G35" s="45"/>
      <c r="H35" s="45">
        <f t="shared" si="1"/>
        <v>0</v>
      </c>
    </row>
    <row r="36" spans="1:8" ht="12" customHeight="1">
      <c r="A36" s="25">
        <v>17</v>
      </c>
      <c r="B36" s="34" t="s">
        <v>35</v>
      </c>
      <c r="C36" s="27" t="s">
        <v>26</v>
      </c>
      <c r="D36" s="31">
        <v>120</v>
      </c>
      <c r="E36" s="44"/>
      <c r="F36" s="45">
        <f t="shared" si="0"/>
        <v>0</v>
      </c>
      <c r="G36" s="45"/>
      <c r="H36" s="45">
        <f t="shared" si="1"/>
        <v>0</v>
      </c>
    </row>
    <row r="37" spans="1:8" ht="12" customHeight="1">
      <c r="A37" s="25">
        <v>18</v>
      </c>
      <c r="B37" s="34" t="s">
        <v>36</v>
      </c>
      <c r="C37" s="27" t="s">
        <v>26</v>
      </c>
      <c r="D37" s="31">
        <v>40</v>
      </c>
      <c r="E37" s="44"/>
      <c r="F37" s="45">
        <f t="shared" si="0"/>
        <v>0</v>
      </c>
      <c r="G37" s="45"/>
      <c r="H37" s="45">
        <f t="shared" si="1"/>
        <v>0</v>
      </c>
    </row>
    <row r="38" spans="1:8" ht="12" customHeight="1">
      <c r="A38" s="25">
        <v>19</v>
      </c>
      <c r="B38" s="34" t="s">
        <v>65</v>
      </c>
      <c r="C38" s="27" t="s">
        <v>26</v>
      </c>
      <c r="D38" s="31">
        <v>45</v>
      </c>
      <c r="E38" s="31"/>
      <c r="F38" s="28">
        <f>D38*E38</f>
        <v>0</v>
      </c>
      <c r="G38" s="31"/>
      <c r="H38" s="28">
        <f>D38*G38</f>
        <v>0</v>
      </c>
    </row>
    <row r="39" spans="1:8" ht="12" customHeight="1">
      <c r="A39" s="25">
        <v>20</v>
      </c>
      <c r="B39" s="34" t="s">
        <v>37</v>
      </c>
      <c r="C39" s="27" t="s">
        <v>38</v>
      </c>
      <c r="D39" s="31">
        <v>100</v>
      </c>
      <c r="E39" s="31"/>
      <c r="F39" s="32">
        <f>D39*E39</f>
        <v>0</v>
      </c>
      <c r="G39" s="32"/>
      <c r="H39" s="32">
        <f t="shared" si="1"/>
        <v>0</v>
      </c>
    </row>
    <row r="40" spans="1:8" ht="12" customHeight="1">
      <c r="A40" s="25"/>
      <c r="B40" s="34"/>
      <c r="C40" s="27"/>
      <c r="D40" s="35"/>
      <c r="E40" s="35"/>
      <c r="F40" s="36"/>
      <c r="G40" s="36"/>
      <c r="H40" s="36"/>
    </row>
    <row r="41" spans="1:8" ht="12" customHeight="1">
      <c r="A41" s="37"/>
      <c r="B41" s="30" t="s">
        <v>48</v>
      </c>
      <c r="C41" s="56"/>
      <c r="D41" s="57"/>
      <c r="E41" s="57"/>
      <c r="F41" s="58"/>
      <c r="G41" s="58"/>
      <c r="H41" s="58"/>
    </row>
    <row r="42" spans="1:8" ht="12" customHeight="1">
      <c r="A42" s="37"/>
      <c r="B42" s="59"/>
      <c r="C42" s="56"/>
      <c r="D42" s="57"/>
      <c r="E42" s="57"/>
      <c r="F42" s="58"/>
      <c r="G42" s="58"/>
      <c r="H42" s="58"/>
    </row>
    <row r="43" spans="1:8" ht="12" customHeight="1">
      <c r="A43" s="25">
        <v>1</v>
      </c>
      <c r="B43" s="34" t="s">
        <v>49</v>
      </c>
      <c r="C43" s="27" t="s">
        <v>18</v>
      </c>
      <c r="D43" s="31">
        <v>80</v>
      </c>
      <c r="E43" s="31">
        <v>0</v>
      </c>
      <c r="F43" s="32">
        <f aca="true" t="shared" si="2" ref="F43:F56">D43*E43</f>
        <v>0</v>
      </c>
      <c r="G43" s="32"/>
      <c r="H43" s="32">
        <f aca="true" t="shared" si="3" ref="H43:H56">D43*G43</f>
        <v>0</v>
      </c>
    </row>
    <row r="44" spans="1:8" ht="12" customHeight="1">
      <c r="A44" s="25">
        <v>2</v>
      </c>
      <c r="B44" s="34" t="s">
        <v>50</v>
      </c>
      <c r="C44" s="27" t="s">
        <v>18</v>
      </c>
      <c r="D44" s="31">
        <v>120</v>
      </c>
      <c r="E44" s="31">
        <v>0</v>
      </c>
      <c r="F44" s="32">
        <f t="shared" si="2"/>
        <v>0</v>
      </c>
      <c r="G44" s="32"/>
      <c r="H44" s="32">
        <f t="shared" si="3"/>
        <v>0</v>
      </c>
    </row>
    <row r="45" spans="1:8" ht="12" customHeight="1">
      <c r="A45" s="25">
        <v>3</v>
      </c>
      <c r="B45" s="34" t="s">
        <v>39</v>
      </c>
      <c r="C45" s="27" t="s">
        <v>26</v>
      </c>
      <c r="D45" s="31">
        <v>5640</v>
      </c>
      <c r="E45" s="31">
        <v>0</v>
      </c>
      <c r="F45" s="32">
        <f t="shared" si="2"/>
        <v>0</v>
      </c>
      <c r="G45" s="32"/>
      <c r="H45" s="32">
        <f t="shared" si="3"/>
        <v>0</v>
      </c>
    </row>
    <row r="46" spans="1:8" ht="12" customHeight="1">
      <c r="A46" s="25">
        <v>4</v>
      </c>
      <c r="B46" s="34" t="s">
        <v>80</v>
      </c>
      <c r="C46" s="27" t="s">
        <v>26</v>
      </c>
      <c r="D46" s="31">
        <v>60</v>
      </c>
      <c r="E46" s="31">
        <v>0</v>
      </c>
      <c r="F46" s="32">
        <f>D46*E46</f>
        <v>0</v>
      </c>
      <c r="G46" s="32"/>
      <c r="H46" s="32">
        <f>D46*G46</f>
        <v>0</v>
      </c>
    </row>
    <row r="47" spans="1:8" ht="12" customHeight="1">
      <c r="A47" s="25">
        <v>5</v>
      </c>
      <c r="B47" s="74" t="s">
        <v>81</v>
      </c>
      <c r="C47" s="27" t="s">
        <v>18</v>
      </c>
      <c r="D47" s="76">
        <v>3</v>
      </c>
      <c r="E47" s="76">
        <v>0</v>
      </c>
      <c r="F47" s="44">
        <f>E47*D47</f>
        <v>0</v>
      </c>
      <c r="G47" s="77"/>
      <c r="H47" s="44">
        <f>D47*G47</f>
        <v>0</v>
      </c>
    </row>
    <row r="48" spans="1:8" ht="12" customHeight="1">
      <c r="A48" s="25">
        <v>6</v>
      </c>
      <c r="B48" s="74" t="s">
        <v>77</v>
      </c>
      <c r="C48" s="75" t="s">
        <v>61</v>
      </c>
      <c r="D48" s="76">
        <v>2</v>
      </c>
      <c r="E48" s="76">
        <v>0</v>
      </c>
      <c r="F48" s="44">
        <f>E48*D48</f>
        <v>0</v>
      </c>
      <c r="G48" s="77"/>
      <c r="H48" s="44">
        <f>D48*G48</f>
        <v>0</v>
      </c>
    </row>
    <row r="49" spans="1:8" ht="12" customHeight="1">
      <c r="A49" s="25">
        <v>7</v>
      </c>
      <c r="B49" s="34" t="s">
        <v>73</v>
      </c>
      <c r="C49" s="27" t="s">
        <v>26</v>
      </c>
      <c r="D49" s="31">
        <v>60</v>
      </c>
      <c r="E49" s="31">
        <v>0</v>
      </c>
      <c r="F49" s="32">
        <f>D49*E49</f>
        <v>0</v>
      </c>
      <c r="G49" s="32"/>
      <c r="H49" s="32">
        <f>D49*G49</f>
        <v>0</v>
      </c>
    </row>
    <row r="50" spans="1:8" ht="12" customHeight="1">
      <c r="A50" s="25">
        <v>8</v>
      </c>
      <c r="B50" s="34" t="s">
        <v>51</v>
      </c>
      <c r="C50" s="27" t="s">
        <v>18</v>
      </c>
      <c r="D50" s="31">
        <v>60</v>
      </c>
      <c r="E50" s="31">
        <v>0</v>
      </c>
      <c r="F50" s="32">
        <f t="shared" si="2"/>
        <v>0</v>
      </c>
      <c r="G50" s="32"/>
      <c r="H50" s="32">
        <f t="shared" si="3"/>
        <v>0</v>
      </c>
    </row>
    <row r="51" spans="1:8" ht="12" customHeight="1">
      <c r="A51" s="25">
        <v>9</v>
      </c>
      <c r="B51" s="34" t="s">
        <v>52</v>
      </c>
      <c r="C51" s="27" t="s">
        <v>18</v>
      </c>
      <c r="D51" s="31">
        <v>40</v>
      </c>
      <c r="E51" s="31">
        <v>0</v>
      </c>
      <c r="F51" s="32">
        <f t="shared" si="2"/>
        <v>0</v>
      </c>
      <c r="G51" s="32"/>
      <c r="H51" s="32">
        <f t="shared" si="3"/>
        <v>0</v>
      </c>
    </row>
    <row r="52" spans="1:8" ht="12" customHeight="1">
      <c r="A52" s="25">
        <v>10</v>
      </c>
      <c r="B52" s="34" t="s">
        <v>75</v>
      </c>
      <c r="C52" s="27" t="s">
        <v>18</v>
      </c>
      <c r="D52" s="31">
        <v>1</v>
      </c>
      <c r="E52" s="31">
        <v>0</v>
      </c>
      <c r="F52" s="32">
        <f>D52*E52</f>
        <v>0</v>
      </c>
      <c r="G52" s="32"/>
      <c r="H52" s="32">
        <f>D52*G52</f>
        <v>0</v>
      </c>
    </row>
    <row r="53" spans="1:8" ht="12" customHeight="1">
      <c r="A53" s="25">
        <v>11</v>
      </c>
      <c r="B53" s="49" t="s">
        <v>76</v>
      </c>
      <c r="C53" s="51" t="s">
        <v>18</v>
      </c>
      <c r="D53" s="44">
        <v>1</v>
      </c>
      <c r="E53" s="44">
        <v>0</v>
      </c>
      <c r="F53" s="44">
        <f>E53*D53</f>
        <v>0</v>
      </c>
      <c r="G53" s="44"/>
      <c r="H53" s="44">
        <f>D53*G53</f>
        <v>0</v>
      </c>
    </row>
    <row r="54" spans="1:8" ht="12" customHeight="1">
      <c r="A54" s="25">
        <v>12</v>
      </c>
      <c r="B54" s="49" t="s">
        <v>85</v>
      </c>
      <c r="C54" s="51" t="s">
        <v>18</v>
      </c>
      <c r="D54" s="44">
        <v>1</v>
      </c>
      <c r="E54" s="44">
        <v>0</v>
      </c>
      <c r="F54" s="44">
        <f>E54*D54</f>
        <v>0</v>
      </c>
      <c r="G54" s="44"/>
      <c r="H54" s="44">
        <f>D54*G54</f>
        <v>0</v>
      </c>
    </row>
    <row r="55" spans="1:8" ht="12" customHeight="1">
      <c r="A55" s="25">
        <v>13</v>
      </c>
      <c r="B55" s="34" t="s">
        <v>53</v>
      </c>
      <c r="C55" s="27" t="s">
        <v>18</v>
      </c>
      <c r="D55" s="31">
        <v>1</v>
      </c>
      <c r="E55" s="31">
        <v>0</v>
      </c>
      <c r="F55" s="32">
        <f t="shared" si="2"/>
        <v>0</v>
      </c>
      <c r="G55" s="32"/>
      <c r="H55" s="32">
        <f t="shared" si="3"/>
        <v>0</v>
      </c>
    </row>
    <row r="56" spans="1:8" ht="12" customHeight="1">
      <c r="A56" s="25">
        <v>14</v>
      </c>
      <c r="B56" s="67" t="s">
        <v>60</v>
      </c>
      <c r="C56" s="65" t="s">
        <v>61</v>
      </c>
      <c r="D56" s="66">
        <v>1</v>
      </c>
      <c r="E56" s="68">
        <v>0</v>
      </c>
      <c r="F56" s="32">
        <f t="shared" si="2"/>
        <v>0</v>
      </c>
      <c r="G56" s="69"/>
      <c r="H56" s="32">
        <f t="shared" si="3"/>
        <v>0</v>
      </c>
    </row>
    <row r="57" spans="1:8" ht="12" customHeight="1">
      <c r="A57" s="25"/>
      <c r="B57" s="34"/>
      <c r="C57" s="27"/>
      <c r="D57" s="31"/>
      <c r="E57" s="31"/>
      <c r="F57" s="32"/>
      <c r="G57" s="32"/>
      <c r="H57" s="32"/>
    </row>
    <row r="58" spans="1:8" ht="12" customHeight="1">
      <c r="A58" s="61"/>
      <c r="B58" s="30" t="s">
        <v>54</v>
      </c>
      <c r="C58" s="62"/>
      <c r="D58" s="57"/>
      <c r="E58" s="57"/>
      <c r="F58" s="58"/>
      <c r="G58" s="58"/>
      <c r="H58" s="58"/>
    </row>
    <row r="59" spans="1:8" ht="12" customHeight="1">
      <c r="A59" s="61"/>
      <c r="B59" s="30"/>
      <c r="C59" s="62"/>
      <c r="D59" s="57"/>
      <c r="E59" s="57"/>
      <c r="F59" s="58"/>
      <c r="G59" s="58"/>
      <c r="H59" s="58"/>
    </row>
    <row r="60" spans="1:8" ht="12" customHeight="1">
      <c r="A60" s="25">
        <v>1</v>
      </c>
      <c r="B60" s="34" t="s">
        <v>72</v>
      </c>
      <c r="C60" s="27" t="s">
        <v>26</v>
      </c>
      <c r="D60" s="31">
        <v>5640</v>
      </c>
      <c r="E60" s="31"/>
      <c r="F60" s="31">
        <f aca="true" t="shared" si="4" ref="F60:F65">D60*E60</f>
        <v>0</v>
      </c>
      <c r="G60" s="60">
        <v>0</v>
      </c>
      <c r="H60" s="32">
        <f aca="true" t="shared" si="5" ref="H60:H65">D60*G60</f>
        <v>0</v>
      </c>
    </row>
    <row r="61" spans="1:8" ht="12" customHeight="1">
      <c r="A61" s="25">
        <v>2</v>
      </c>
      <c r="B61" s="34" t="s">
        <v>58</v>
      </c>
      <c r="C61" s="27" t="s">
        <v>18</v>
      </c>
      <c r="D61" s="31">
        <v>40</v>
      </c>
      <c r="E61" s="27"/>
      <c r="F61" s="31">
        <f t="shared" si="4"/>
        <v>0</v>
      </c>
      <c r="G61" s="60">
        <v>0</v>
      </c>
      <c r="H61" s="32">
        <f t="shared" si="5"/>
        <v>0</v>
      </c>
    </row>
    <row r="62" spans="1:8" ht="12" customHeight="1">
      <c r="A62" s="25">
        <v>3</v>
      </c>
      <c r="B62" s="34" t="s">
        <v>78</v>
      </c>
      <c r="C62" s="27" t="s">
        <v>26</v>
      </c>
      <c r="D62" s="31">
        <v>60</v>
      </c>
      <c r="E62" s="31"/>
      <c r="F62" s="31">
        <f t="shared" si="4"/>
        <v>0</v>
      </c>
      <c r="G62" s="60">
        <v>0</v>
      </c>
      <c r="H62" s="32">
        <f t="shared" si="5"/>
        <v>0</v>
      </c>
    </row>
    <row r="63" spans="1:8" ht="12" customHeight="1">
      <c r="A63" s="25">
        <v>4</v>
      </c>
      <c r="B63" s="74" t="s">
        <v>82</v>
      </c>
      <c r="C63" s="27" t="s">
        <v>26</v>
      </c>
      <c r="D63" s="31">
        <v>60</v>
      </c>
      <c r="E63" s="31"/>
      <c r="F63" s="31">
        <f t="shared" si="4"/>
        <v>0</v>
      </c>
      <c r="G63" s="60">
        <v>0</v>
      </c>
      <c r="H63" s="32">
        <f t="shared" si="5"/>
        <v>0</v>
      </c>
    </row>
    <row r="64" spans="1:8" ht="21" customHeight="1">
      <c r="A64" s="25">
        <v>5</v>
      </c>
      <c r="B64" s="50" t="s">
        <v>74</v>
      </c>
      <c r="C64" s="27" t="s">
        <v>18</v>
      </c>
      <c r="D64" s="31">
        <v>1</v>
      </c>
      <c r="E64" s="27"/>
      <c r="F64" s="31">
        <f t="shared" si="4"/>
        <v>0</v>
      </c>
      <c r="G64" s="60">
        <v>0</v>
      </c>
      <c r="H64" s="32">
        <f t="shared" si="5"/>
        <v>0</v>
      </c>
    </row>
    <row r="65" spans="1:8" ht="24" customHeight="1">
      <c r="A65" s="25">
        <v>6</v>
      </c>
      <c r="B65" s="50" t="s">
        <v>83</v>
      </c>
      <c r="C65" s="27" t="s">
        <v>18</v>
      </c>
      <c r="D65" s="31">
        <v>1</v>
      </c>
      <c r="E65" s="27"/>
      <c r="F65" s="31">
        <f t="shared" si="4"/>
        <v>0</v>
      </c>
      <c r="G65" s="60">
        <v>0</v>
      </c>
      <c r="H65" s="32">
        <f t="shared" si="5"/>
        <v>0</v>
      </c>
    </row>
    <row r="66" spans="1:8" ht="12" customHeight="1">
      <c r="A66" s="25">
        <v>7</v>
      </c>
      <c r="B66" s="34"/>
      <c r="C66" s="27"/>
      <c r="D66" s="63"/>
      <c r="E66" s="27"/>
      <c r="F66" s="31"/>
      <c r="G66" s="60"/>
      <c r="H66" s="32"/>
    </row>
    <row r="67" spans="1:8" ht="12" customHeight="1">
      <c r="A67" s="25">
        <v>8</v>
      </c>
      <c r="B67" s="80" t="s">
        <v>79</v>
      </c>
      <c r="C67" s="4"/>
      <c r="D67" s="73"/>
      <c r="E67" s="4"/>
      <c r="F67" s="73"/>
      <c r="G67" s="78"/>
      <c r="H67" s="79"/>
    </row>
    <row r="68" spans="1:8" ht="12" customHeight="1">
      <c r="A68" s="25">
        <v>9</v>
      </c>
      <c r="B68" s="49" t="s">
        <v>66</v>
      </c>
      <c r="C68" s="51" t="s">
        <v>18</v>
      </c>
      <c r="D68" s="44">
        <v>1</v>
      </c>
      <c r="E68" s="51"/>
      <c r="F68" s="44">
        <f aca="true" t="shared" si="6" ref="F68:F76">E68*D68</f>
        <v>0</v>
      </c>
      <c r="G68" s="44">
        <v>0</v>
      </c>
      <c r="H68" s="44">
        <f>D68*G68</f>
        <v>0</v>
      </c>
    </row>
    <row r="69" spans="1:8" ht="12" customHeight="1">
      <c r="A69" s="25">
        <v>10</v>
      </c>
      <c r="B69" s="49" t="s">
        <v>59</v>
      </c>
      <c r="C69" s="51" t="s">
        <v>18</v>
      </c>
      <c r="D69" s="44">
        <v>4</v>
      </c>
      <c r="E69" s="51"/>
      <c r="F69" s="44">
        <f t="shared" si="6"/>
        <v>0</v>
      </c>
      <c r="G69" s="44">
        <v>0</v>
      </c>
      <c r="H69" s="44">
        <f aca="true" t="shared" si="7" ref="H69:H75">D69*G69</f>
        <v>0</v>
      </c>
    </row>
    <row r="70" spans="1:8" ht="12" customHeight="1">
      <c r="A70" s="25">
        <v>11</v>
      </c>
      <c r="B70" s="49" t="s">
        <v>84</v>
      </c>
      <c r="C70" s="51" t="s">
        <v>18</v>
      </c>
      <c r="D70" s="44">
        <v>1</v>
      </c>
      <c r="E70" s="51"/>
      <c r="F70" s="44">
        <f>E70*D70</f>
        <v>0</v>
      </c>
      <c r="G70" s="44">
        <v>0</v>
      </c>
      <c r="H70" s="44">
        <f>D70*G70</f>
        <v>0</v>
      </c>
    </row>
    <row r="71" spans="1:8" ht="12" customHeight="1">
      <c r="A71" s="25">
        <v>12</v>
      </c>
      <c r="B71" s="49" t="s">
        <v>67</v>
      </c>
      <c r="C71" s="51" t="s">
        <v>18</v>
      </c>
      <c r="D71" s="44">
        <v>1</v>
      </c>
      <c r="E71" s="51"/>
      <c r="F71" s="44">
        <f t="shared" si="6"/>
        <v>0</v>
      </c>
      <c r="G71" s="44">
        <v>0</v>
      </c>
      <c r="H71" s="44">
        <f t="shared" si="7"/>
        <v>0</v>
      </c>
    </row>
    <row r="72" spans="1:8" ht="12" customHeight="1">
      <c r="A72" s="25">
        <v>13</v>
      </c>
      <c r="B72" s="49" t="s">
        <v>68</v>
      </c>
      <c r="C72" s="51" t="s">
        <v>18</v>
      </c>
      <c r="D72" s="44">
        <v>1</v>
      </c>
      <c r="E72" s="51"/>
      <c r="F72" s="44">
        <f t="shared" si="6"/>
        <v>0</v>
      </c>
      <c r="G72" s="44">
        <v>0</v>
      </c>
      <c r="H72" s="44">
        <f t="shared" si="7"/>
        <v>0</v>
      </c>
    </row>
    <row r="73" spans="1:8" ht="12" customHeight="1">
      <c r="A73" s="25">
        <v>14</v>
      </c>
      <c r="B73" s="49" t="s">
        <v>55</v>
      </c>
      <c r="C73" s="51" t="s">
        <v>18</v>
      </c>
      <c r="D73" s="44">
        <v>4</v>
      </c>
      <c r="E73" s="51"/>
      <c r="F73" s="44">
        <f t="shared" si="6"/>
        <v>0</v>
      </c>
      <c r="G73" s="44">
        <v>0</v>
      </c>
      <c r="H73" s="44">
        <f t="shared" si="7"/>
        <v>0</v>
      </c>
    </row>
    <row r="74" spans="1:8" ht="12" customHeight="1">
      <c r="A74" s="25">
        <v>15</v>
      </c>
      <c r="B74" s="49" t="s">
        <v>69</v>
      </c>
      <c r="C74" s="51" t="s">
        <v>18</v>
      </c>
      <c r="D74" s="44">
        <v>1</v>
      </c>
      <c r="E74" s="51"/>
      <c r="F74" s="44">
        <f t="shared" si="6"/>
        <v>0</v>
      </c>
      <c r="G74" s="44">
        <v>0</v>
      </c>
      <c r="H74" s="44">
        <f t="shared" si="7"/>
        <v>0</v>
      </c>
    </row>
    <row r="75" spans="1:8" ht="12" customHeight="1">
      <c r="A75" s="25">
        <v>16</v>
      </c>
      <c r="B75" s="74" t="s">
        <v>70</v>
      </c>
      <c r="C75" s="75" t="s">
        <v>18</v>
      </c>
      <c r="D75" s="76">
        <v>1</v>
      </c>
      <c r="E75" s="75"/>
      <c r="F75" s="44">
        <f t="shared" si="6"/>
        <v>0</v>
      </c>
      <c r="G75" s="76">
        <v>0</v>
      </c>
      <c r="H75" s="44">
        <f t="shared" si="7"/>
        <v>0</v>
      </c>
    </row>
    <row r="76" spans="1:8" ht="12" customHeight="1">
      <c r="A76" s="25">
        <v>17</v>
      </c>
      <c r="B76" s="49" t="s">
        <v>71</v>
      </c>
      <c r="C76" s="51" t="s">
        <v>18</v>
      </c>
      <c r="D76" s="44">
        <v>60</v>
      </c>
      <c r="E76" s="51"/>
      <c r="F76" s="44">
        <f t="shared" si="6"/>
        <v>0</v>
      </c>
      <c r="G76" s="44">
        <v>0</v>
      </c>
      <c r="H76" s="44">
        <f>D76*G76</f>
        <v>0</v>
      </c>
    </row>
    <row r="77" spans="1:8" ht="12" customHeight="1">
      <c r="A77" s="25"/>
      <c r="B77" s="34"/>
      <c r="C77" s="27"/>
      <c r="D77" s="63"/>
      <c r="E77" s="27"/>
      <c r="F77" s="32"/>
      <c r="G77" s="60"/>
      <c r="H77" s="32"/>
    </row>
    <row r="78" spans="1:8" ht="12" customHeight="1">
      <c r="A78" s="25"/>
      <c r="B78" s="81" t="s">
        <v>86</v>
      </c>
      <c r="C78" s="27"/>
      <c r="D78" s="31"/>
      <c r="E78" s="27"/>
      <c r="F78" s="31"/>
      <c r="G78" s="31"/>
      <c r="H78" s="31"/>
    </row>
    <row r="79" spans="1:8" ht="51" customHeight="1">
      <c r="A79" s="25">
        <v>1</v>
      </c>
      <c r="B79" s="50" t="s">
        <v>107</v>
      </c>
      <c r="C79" s="51" t="s">
        <v>18</v>
      </c>
      <c r="D79" s="44">
        <v>1</v>
      </c>
      <c r="E79" s="27"/>
      <c r="F79" s="31">
        <f>D79*E79</f>
        <v>0</v>
      </c>
      <c r="G79" s="31"/>
      <c r="H79" s="31">
        <f>D79*G79</f>
        <v>0</v>
      </c>
    </row>
    <row r="80" spans="1:8" ht="12" customHeight="1">
      <c r="A80" s="25">
        <v>2</v>
      </c>
      <c r="B80" s="34" t="s">
        <v>87</v>
      </c>
      <c r="C80" s="51" t="s">
        <v>18</v>
      </c>
      <c r="D80" s="82">
        <v>2</v>
      </c>
      <c r="E80" s="27"/>
      <c r="F80" s="31">
        <f>D80*E80</f>
        <v>0</v>
      </c>
      <c r="G80" s="31"/>
      <c r="H80" s="31">
        <f>D80*G80</f>
        <v>0</v>
      </c>
    </row>
    <row r="81" spans="1:8" ht="12" customHeight="1">
      <c r="A81" s="25">
        <v>3</v>
      </c>
      <c r="B81" s="49" t="s">
        <v>88</v>
      </c>
      <c r="C81" s="51" t="s">
        <v>18</v>
      </c>
      <c r="D81" s="44">
        <v>1</v>
      </c>
      <c r="E81" s="44"/>
      <c r="F81" s="31">
        <f aca="true" t="shared" si="8" ref="F81:F93">D81*E81</f>
        <v>0</v>
      </c>
      <c r="G81" s="44"/>
      <c r="H81" s="31">
        <f aca="true" t="shared" si="9" ref="H81:H93">D81*G81</f>
        <v>0</v>
      </c>
    </row>
    <row r="82" spans="1:8" ht="12" customHeight="1">
      <c r="A82" s="25">
        <v>4</v>
      </c>
      <c r="B82" s="34" t="s">
        <v>89</v>
      </c>
      <c r="C82" s="51" t="s">
        <v>18</v>
      </c>
      <c r="D82" s="44">
        <v>3</v>
      </c>
      <c r="E82" s="44"/>
      <c r="F82" s="31">
        <f t="shared" si="8"/>
        <v>0</v>
      </c>
      <c r="G82" s="44"/>
      <c r="H82" s="31">
        <f t="shared" si="9"/>
        <v>0</v>
      </c>
    </row>
    <row r="83" spans="1:8" ht="12" customHeight="1">
      <c r="A83" s="25">
        <v>5</v>
      </c>
      <c r="B83" s="34" t="s">
        <v>90</v>
      </c>
      <c r="C83" s="51" t="s">
        <v>18</v>
      </c>
      <c r="D83" s="44">
        <v>52</v>
      </c>
      <c r="E83" s="44"/>
      <c r="F83" s="31">
        <f t="shared" si="8"/>
        <v>0</v>
      </c>
      <c r="G83" s="44"/>
      <c r="H83" s="31">
        <f t="shared" si="9"/>
        <v>0</v>
      </c>
    </row>
    <row r="84" spans="1:8" ht="12" customHeight="1">
      <c r="A84" s="25">
        <v>6</v>
      </c>
      <c r="B84" s="34" t="s">
        <v>91</v>
      </c>
      <c r="C84" s="51" t="s">
        <v>18</v>
      </c>
      <c r="D84" s="44">
        <v>52</v>
      </c>
      <c r="E84" s="44"/>
      <c r="F84" s="31">
        <f t="shared" si="8"/>
        <v>0</v>
      </c>
      <c r="G84" s="44"/>
      <c r="H84" s="31">
        <f t="shared" si="9"/>
        <v>0</v>
      </c>
    </row>
    <row r="85" spans="1:8" ht="12" customHeight="1">
      <c r="A85" s="25">
        <v>7</v>
      </c>
      <c r="B85" s="34" t="s">
        <v>92</v>
      </c>
      <c r="C85" s="51" t="s">
        <v>18</v>
      </c>
      <c r="D85" s="44">
        <f>SUM(D82:D83)</f>
        <v>55</v>
      </c>
      <c r="E85" s="44"/>
      <c r="F85" s="31">
        <f t="shared" si="8"/>
        <v>0</v>
      </c>
      <c r="G85" s="44"/>
      <c r="H85" s="31">
        <f t="shared" si="9"/>
        <v>0</v>
      </c>
    </row>
    <row r="86" spans="1:8" ht="52.5" customHeight="1">
      <c r="A86" s="25">
        <v>8</v>
      </c>
      <c r="B86" s="50" t="s">
        <v>93</v>
      </c>
      <c r="C86" s="51" t="s">
        <v>18</v>
      </c>
      <c r="D86" s="44">
        <v>6</v>
      </c>
      <c r="E86" s="27"/>
      <c r="F86" s="31">
        <f>D86*E86</f>
        <v>0</v>
      </c>
      <c r="G86" s="31"/>
      <c r="H86" s="31">
        <f>D86*G86</f>
        <v>0</v>
      </c>
    </row>
    <row r="87" spans="1:8" ht="12" customHeight="1">
      <c r="A87" s="25">
        <v>9</v>
      </c>
      <c r="B87" s="34" t="s">
        <v>94</v>
      </c>
      <c r="C87" s="51" t="s">
        <v>18</v>
      </c>
      <c r="D87" s="44">
        <v>1</v>
      </c>
      <c r="E87" s="44"/>
      <c r="F87" s="31">
        <f t="shared" si="8"/>
        <v>0</v>
      </c>
      <c r="G87" s="44"/>
      <c r="H87" s="31">
        <f t="shared" si="9"/>
        <v>0</v>
      </c>
    </row>
    <row r="88" spans="1:8" ht="12" customHeight="1">
      <c r="A88" s="25">
        <v>10</v>
      </c>
      <c r="B88" s="34" t="s">
        <v>95</v>
      </c>
      <c r="C88" s="51" t="s">
        <v>26</v>
      </c>
      <c r="D88" s="44">
        <v>550</v>
      </c>
      <c r="E88" s="44"/>
      <c r="F88" s="31">
        <f t="shared" si="8"/>
        <v>0</v>
      </c>
      <c r="G88" s="44"/>
      <c r="H88" s="31">
        <f t="shared" si="9"/>
        <v>0</v>
      </c>
    </row>
    <row r="89" spans="1:8" ht="12" customHeight="1">
      <c r="A89" s="25">
        <v>11</v>
      </c>
      <c r="B89" s="34" t="s">
        <v>96</v>
      </c>
      <c r="C89" s="51" t="s">
        <v>26</v>
      </c>
      <c r="D89" s="44">
        <v>420</v>
      </c>
      <c r="E89" s="44"/>
      <c r="F89" s="31">
        <f t="shared" si="8"/>
        <v>0</v>
      </c>
      <c r="G89" s="44"/>
      <c r="H89" s="31">
        <f t="shared" si="9"/>
        <v>0</v>
      </c>
    </row>
    <row r="90" spans="1:8" ht="12" customHeight="1">
      <c r="A90" s="25">
        <v>12</v>
      </c>
      <c r="B90" s="34" t="s">
        <v>97</v>
      </c>
      <c r="C90" s="51" t="s">
        <v>18</v>
      </c>
      <c r="D90" s="44">
        <v>850</v>
      </c>
      <c r="E90" s="44"/>
      <c r="F90" s="31">
        <f t="shared" si="8"/>
        <v>0</v>
      </c>
      <c r="G90" s="44"/>
      <c r="H90" s="31">
        <f t="shared" si="9"/>
        <v>0</v>
      </c>
    </row>
    <row r="91" spans="1:8" ht="12" customHeight="1">
      <c r="A91" s="25">
        <v>13</v>
      </c>
      <c r="B91" s="34" t="s">
        <v>98</v>
      </c>
      <c r="C91" s="51" t="s">
        <v>26</v>
      </c>
      <c r="D91" s="44">
        <v>480</v>
      </c>
      <c r="E91" s="44"/>
      <c r="F91" s="31">
        <f t="shared" si="8"/>
        <v>0</v>
      </c>
      <c r="G91" s="44"/>
      <c r="H91" s="31">
        <f t="shared" si="9"/>
        <v>0</v>
      </c>
    </row>
    <row r="92" spans="1:8" ht="12" customHeight="1">
      <c r="A92" s="25">
        <v>14</v>
      </c>
      <c r="B92" s="34" t="s">
        <v>99</v>
      </c>
      <c r="C92" s="51" t="s">
        <v>18</v>
      </c>
      <c r="D92" s="44">
        <v>1</v>
      </c>
      <c r="E92" s="44"/>
      <c r="F92" s="31">
        <f t="shared" si="8"/>
        <v>0</v>
      </c>
      <c r="G92" s="44"/>
      <c r="H92" s="31">
        <f t="shared" si="9"/>
        <v>0</v>
      </c>
    </row>
    <row r="93" spans="1:8" ht="12" customHeight="1">
      <c r="A93" s="25">
        <v>15</v>
      </c>
      <c r="B93" s="34" t="s">
        <v>100</v>
      </c>
      <c r="C93" s="51" t="s">
        <v>18</v>
      </c>
      <c r="D93" s="44">
        <v>1</v>
      </c>
      <c r="E93" s="44"/>
      <c r="F93" s="31">
        <f t="shared" si="8"/>
        <v>0</v>
      </c>
      <c r="G93" s="44"/>
      <c r="H93" s="31">
        <f t="shared" si="9"/>
        <v>0</v>
      </c>
    </row>
    <row r="94" spans="1:8" ht="12" customHeight="1">
      <c r="A94" s="25">
        <v>16</v>
      </c>
      <c r="B94" s="49" t="s">
        <v>101</v>
      </c>
      <c r="C94" s="51" t="s">
        <v>18</v>
      </c>
      <c r="D94" s="44">
        <v>20</v>
      </c>
      <c r="E94" s="44">
        <v>0</v>
      </c>
      <c r="F94" s="31">
        <f>D94*E94</f>
        <v>0</v>
      </c>
      <c r="G94" s="44"/>
      <c r="H94" s="31">
        <f>D94*G94</f>
        <v>0</v>
      </c>
    </row>
    <row r="95" spans="1:8" ht="12" customHeight="1">
      <c r="A95" s="25">
        <v>17</v>
      </c>
      <c r="B95" s="34" t="s">
        <v>104</v>
      </c>
      <c r="C95" s="51" t="s">
        <v>18</v>
      </c>
      <c r="D95" s="44">
        <v>1</v>
      </c>
      <c r="E95" s="44">
        <v>0</v>
      </c>
      <c r="F95" s="31">
        <f>D95*E95</f>
        <v>0</v>
      </c>
      <c r="G95" s="44"/>
      <c r="H95" s="31">
        <f>D95*G95</f>
        <v>0</v>
      </c>
    </row>
    <row r="96" spans="1:8" ht="12" customHeight="1">
      <c r="A96" s="25"/>
      <c r="B96" s="34"/>
      <c r="C96" s="27"/>
      <c r="D96" s="63"/>
      <c r="E96" s="27"/>
      <c r="F96" s="32"/>
      <c r="G96" s="60"/>
      <c r="H96" s="32"/>
    </row>
    <row r="97" spans="1:8" ht="12" customHeight="1">
      <c r="A97" s="25"/>
      <c r="B97" s="34"/>
      <c r="C97" s="27"/>
      <c r="D97" s="63"/>
      <c r="E97" s="27"/>
      <c r="F97" s="32">
        <f>SUM(F20:F96)</f>
        <v>0</v>
      </c>
      <c r="G97" s="32"/>
      <c r="H97" s="32">
        <f>SUM(H20:H96)</f>
        <v>0</v>
      </c>
    </row>
    <row r="98" spans="1:8" ht="12" customHeight="1">
      <c r="A98" s="37"/>
      <c r="B98" s="30" t="s">
        <v>40</v>
      </c>
      <c r="C98" s="27"/>
      <c r="D98" s="63"/>
      <c r="E98" s="27"/>
      <c r="F98" s="32"/>
      <c r="G98" s="32"/>
      <c r="H98" s="32"/>
    </row>
    <row r="99" spans="1:8" ht="12" customHeight="1">
      <c r="A99" s="37"/>
      <c r="B99" s="38"/>
      <c r="C99" s="27"/>
      <c r="D99" s="63"/>
      <c r="E99" s="27"/>
      <c r="F99" s="32"/>
      <c r="G99" s="32"/>
      <c r="H99" s="32"/>
    </row>
    <row r="100" spans="1:8" ht="12" customHeight="1">
      <c r="A100" s="25">
        <v>1</v>
      </c>
      <c r="B100" s="34" t="s">
        <v>102</v>
      </c>
      <c r="C100" s="27" t="s">
        <v>41</v>
      </c>
      <c r="D100" s="63">
        <v>120</v>
      </c>
      <c r="E100" s="27"/>
      <c r="F100" s="32"/>
      <c r="G100" s="32"/>
      <c r="H100" s="48">
        <f aca="true" t="shared" si="10" ref="H100:H107">D100*G100</f>
        <v>0</v>
      </c>
    </row>
    <row r="101" spans="1:8" ht="12" customHeight="1">
      <c r="A101" s="25">
        <v>2</v>
      </c>
      <c r="B101" s="34" t="s">
        <v>42</v>
      </c>
      <c r="C101" s="27" t="s">
        <v>41</v>
      </c>
      <c r="D101" s="63">
        <v>8</v>
      </c>
      <c r="E101" s="27"/>
      <c r="F101" s="32"/>
      <c r="G101" s="32"/>
      <c r="H101" s="48">
        <f t="shared" si="10"/>
        <v>0</v>
      </c>
    </row>
    <row r="102" spans="1:8" ht="12" customHeight="1">
      <c r="A102" s="25">
        <v>3</v>
      </c>
      <c r="B102" s="34" t="s">
        <v>43</v>
      </c>
      <c r="C102" s="27" t="s">
        <v>41</v>
      </c>
      <c r="D102" s="63">
        <v>12</v>
      </c>
      <c r="E102" s="27"/>
      <c r="F102" s="32"/>
      <c r="G102" s="32"/>
      <c r="H102" s="48">
        <f t="shared" si="10"/>
        <v>0</v>
      </c>
    </row>
    <row r="103" spans="1:8" ht="12" customHeight="1">
      <c r="A103" s="25">
        <v>4</v>
      </c>
      <c r="B103" s="55" t="s">
        <v>56</v>
      </c>
      <c r="C103" s="27" t="s">
        <v>41</v>
      </c>
      <c r="D103" s="63">
        <v>16</v>
      </c>
      <c r="E103" s="27"/>
      <c r="F103" s="32"/>
      <c r="G103" s="32"/>
      <c r="H103" s="48">
        <f t="shared" si="10"/>
        <v>0</v>
      </c>
    </row>
    <row r="104" spans="1:8" ht="12" customHeight="1">
      <c r="A104" s="25">
        <v>5</v>
      </c>
      <c r="B104" s="55" t="s">
        <v>105</v>
      </c>
      <c r="C104" s="27" t="s">
        <v>41</v>
      </c>
      <c r="D104" s="63">
        <v>16</v>
      </c>
      <c r="E104" s="27"/>
      <c r="F104" s="32"/>
      <c r="G104" s="32"/>
      <c r="H104" s="48">
        <f t="shared" si="10"/>
        <v>0</v>
      </c>
    </row>
    <row r="105" spans="1:8" ht="12" customHeight="1">
      <c r="A105" s="25">
        <v>6</v>
      </c>
      <c r="B105" s="55" t="s">
        <v>103</v>
      </c>
      <c r="C105" s="27" t="s">
        <v>41</v>
      </c>
      <c r="D105" s="63">
        <v>16</v>
      </c>
      <c r="E105" s="27"/>
      <c r="F105" s="31"/>
      <c r="G105" s="31"/>
      <c r="H105" s="48">
        <f t="shared" si="10"/>
        <v>0</v>
      </c>
    </row>
    <row r="106" spans="1:8" ht="12" customHeight="1">
      <c r="A106" s="25">
        <v>7</v>
      </c>
      <c r="B106" s="55" t="s">
        <v>106</v>
      </c>
      <c r="C106" s="27" t="s">
        <v>41</v>
      </c>
      <c r="D106" s="63">
        <v>8</v>
      </c>
      <c r="E106" s="27"/>
      <c r="F106" s="31"/>
      <c r="G106" s="31"/>
      <c r="H106" s="48">
        <f>D106*G106</f>
        <v>0</v>
      </c>
    </row>
    <row r="107" spans="1:8" ht="12" customHeight="1">
      <c r="A107" s="25">
        <v>8</v>
      </c>
      <c r="B107" s="55" t="s">
        <v>47</v>
      </c>
      <c r="C107" s="27" t="s">
        <v>41</v>
      </c>
      <c r="D107" s="63">
        <v>32</v>
      </c>
      <c r="E107" s="27"/>
      <c r="F107" s="32"/>
      <c r="G107" s="32"/>
      <c r="H107" s="48">
        <f t="shared" si="10"/>
        <v>0</v>
      </c>
    </row>
    <row r="108" spans="1:8" ht="12" customHeight="1">
      <c r="A108" s="39"/>
      <c r="B108" s="40" t="s">
        <v>44</v>
      </c>
      <c r="C108" s="41"/>
      <c r="D108" s="42"/>
      <c r="E108" s="42"/>
      <c r="F108" s="43"/>
      <c r="G108" s="43"/>
      <c r="H108" s="52">
        <f>SUM(H100:H107)</f>
        <v>0</v>
      </c>
    </row>
  </sheetData>
  <sheetProtection/>
  <printOptions/>
  <pageMargins left="0.1968503937007874" right="0" top="0.3937007874015748" bottom="0.5511811023622047" header="0.1968503937007874" footer="0.5118110236220472"/>
  <pageSetup horizontalDpi="300" verticalDpi="300" orientation="portrait" paperSize="9" scale="90" r:id="rId2"/>
  <headerFooter alignWithMargins="0">
    <oddHeader>&amp;C&amp;"Arial CE,Běžné"Stránka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Mitura</dc:creator>
  <cp:keywords/>
  <dc:description/>
  <cp:lastModifiedBy>Michal Mitura</cp:lastModifiedBy>
  <cp:lastPrinted>2021-03-27T14:18:40Z</cp:lastPrinted>
  <dcterms:created xsi:type="dcterms:W3CDTF">2021-05-18T11:02:20Z</dcterms:created>
  <dcterms:modified xsi:type="dcterms:W3CDTF">2021-05-18T11:02:20Z</dcterms:modified>
  <cp:category/>
  <cp:version/>
  <cp:contentType/>
  <cp:contentStatus/>
</cp:coreProperties>
</file>