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65461" windowWidth="17685" windowHeight="15390" activeTab="0"/>
  </bookViews>
  <sheets>
    <sheet name="spotřeba plynů" sheetId="1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<sst xmlns="http://schemas.openxmlformats.org/spreadsheetml/2006/main" count="93" uniqueCount="73">
  <si>
    <t>2 l/200 bar</t>
  </si>
  <si>
    <t>10 l/150 bar</t>
  </si>
  <si>
    <t>Kyslík technický</t>
  </si>
  <si>
    <t>7,5 kg</t>
  </si>
  <si>
    <t>30 kg</t>
  </si>
  <si>
    <t>5 l/200 bar</t>
  </si>
  <si>
    <t>ARGON 5,0-LG</t>
  </si>
  <si>
    <t>x</t>
  </si>
  <si>
    <t>Dusík kapalný</t>
  </si>
  <si>
    <t>25 litrů</t>
  </si>
  <si>
    <t>20 kg</t>
  </si>
  <si>
    <t>7,0 kg</t>
  </si>
  <si>
    <t>CORGON 18</t>
  </si>
  <si>
    <t>20 l/200 bar</t>
  </si>
  <si>
    <t>10 l</t>
  </si>
  <si>
    <t>1500 l</t>
  </si>
  <si>
    <t>x </t>
  </si>
  <si>
    <t>ADR láhve</t>
  </si>
  <si>
    <t>Silniční poplatek</t>
  </si>
  <si>
    <t>Ostatní poplatky</t>
  </si>
  <si>
    <t xml:space="preserve">Poplatky </t>
  </si>
  <si>
    <t>Cena v Kč bez DPH / 1 ks láhve</t>
  </si>
  <si>
    <t>Cena celkem</t>
  </si>
  <si>
    <t>Doprava - svoz</t>
  </si>
  <si>
    <t>V ………………………. Dne …………..</t>
  </si>
  <si>
    <t>Cena v Kč vč. DPH/předpokl. 
počet všech lahví/rok</t>
  </si>
  <si>
    <t>Cena v Kč bez DPH/předpokl. počet všech lahví/rok</t>
  </si>
  <si>
    <t>**pozn. Ceny uvedeny ve žlutýchých buňkách jsou předmětem hodnocení</t>
  </si>
  <si>
    <t>10 l/200 bar</t>
  </si>
  <si>
    <t>40 l</t>
  </si>
  <si>
    <t>ARGON 4,6-LG</t>
  </si>
  <si>
    <t>26,8 l</t>
  </si>
  <si>
    <t>10 l/170 bar</t>
  </si>
  <si>
    <t>5 l/170 bar</t>
  </si>
  <si>
    <t>ARGON 4,8-LG</t>
  </si>
  <si>
    <t>Název nabízeného plynu</t>
  </si>
  <si>
    <t>*pozn. Cena celkem = cena plynu, vč. ceny dopravy, ADR, silničního poplatku a dalších souvisejících nákladů</t>
  </si>
  <si>
    <t>Kyslík medicální - léčivo</t>
  </si>
  <si>
    <r>
      <t>0,4 m</t>
    </r>
    <r>
      <rPr>
        <sz val="11"/>
        <color theme="1"/>
        <rFont val="Calibri"/>
        <family val="2"/>
      </rPr>
      <t>³</t>
    </r>
  </si>
  <si>
    <r>
      <t>1,6 m</t>
    </r>
    <r>
      <rPr>
        <sz val="11"/>
        <color theme="1"/>
        <rFont val="Calibri"/>
        <family val="2"/>
      </rPr>
      <t>³</t>
    </r>
  </si>
  <si>
    <t>Stlačený vzduch mediciální</t>
  </si>
  <si>
    <t>2  m³</t>
  </si>
  <si>
    <t>50 l/200 bar</t>
  </si>
  <si>
    <t>6,5 m³</t>
  </si>
  <si>
    <r>
      <t>N</t>
    </r>
    <r>
      <rPr>
        <sz val="11"/>
        <color theme="1"/>
        <rFont val="Calibri"/>
        <family val="2"/>
      </rPr>
      <t>₂O mediciální - léčivo</t>
    </r>
  </si>
  <si>
    <t>1,1  m³</t>
  </si>
  <si>
    <t>4,3  m³</t>
  </si>
  <si>
    <r>
      <t>CO</t>
    </r>
    <r>
      <rPr>
        <sz val="11"/>
        <color theme="1"/>
        <rFont val="Calibri"/>
        <family val="2"/>
      </rPr>
      <t>₂ mediciální</t>
    </r>
  </si>
  <si>
    <r>
      <t>CO</t>
    </r>
    <r>
      <rPr>
        <sz val="11"/>
        <color theme="1"/>
        <rFont val="Calibri"/>
        <family val="2"/>
      </rPr>
      <t>₂ svař.</t>
    </r>
  </si>
  <si>
    <t>Acetylén čistý</t>
  </si>
  <si>
    <t>4,9  m³</t>
  </si>
  <si>
    <r>
      <t>Entonox -50 % O</t>
    </r>
    <r>
      <rPr>
        <sz val="11"/>
        <color theme="1"/>
        <rFont val="Calibri"/>
        <family val="2"/>
      </rPr>
      <t>₂ + 50 % N₂O</t>
    </r>
  </si>
  <si>
    <t>2,8  m³</t>
  </si>
  <si>
    <t>1,4  m³</t>
  </si>
  <si>
    <t xml:space="preserve">Příloha č. 5 </t>
  </si>
  <si>
    <t>Název VZ: Dodávky medicinálních a technických plynů, vč. pronájmu lahví</t>
  </si>
  <si>
    <t>Číslo zakázky: P22V00000346</t>
  </si>
  <si>
    <t>Zpracoval:</t>
  </si>
  <si>
    <t>Název</t>
  </si>
  <si>
    <t>Označení láhve</t>
  </si>
  <si>
    <t>Množství plynu v láhvi</t>
  </si>
  <si>
    <t>Předpokl. množství odběru (výměny) za rok/ks</t>
  </si>
  <si>
    <t>Cena celkem za předpokl.  odebrané  množství v Kč bez DPH/1 rok  (za všechny láhve*)</t>
  </si>
  <si>
    <t>Cena celkem za náplň v Kč bez DPH*/1 láhev</t>
  </si>
  <si>
    <t>Cena celkem za předpokl.  odebrané  množství v Kč vč. DPH/1 rok  (za všechny láhve*)</t>
  </si>
  <si>
    <t>Předpok. trvalý počet láhví (ks) v pronájmu</t>
  </si>
  <si>
    <t>Cena denního nájmu v Kč bez DPH /1 ks láhve</t>
  </si>
  <si>
    <r>
      <rPr>
        <b/>
        <sz val="9"/>
        <color theme="1"/>
        <rFont val="Calibri"/>
        <family val="2"/>
      </rPr>
      <t xml:space="preserve">Cena dlouhodobého </t>
    </r>
    <r>
      <rPr>
        <b/>
        <sz val="9"/>
        <color rgb="FFFF0000"/>
        <rFont val="Calibri"/>
        <family val="2"/>
      </rPr>
      <t xml:space="preserve"> </t>
    </r>
    <r>
      <rPr>
        <b/>
        <sz val="9"/>
        <color theme="1"/>
        <rFont val="Calibri"/>
        <family val="2"/>
      </rPr>
      <t>ročního pronájmu v Kč bez DPH/všechny láhve</t>
    </r>
  </si>
  <si>
    <t>Cena v Kč bez DPH/předpokl. počet svozů-50/rok</t>
  </si>
  <si>
    <r>
      <rPr>
        <u val="single"/>
        <sz val="9"/>
        <color theme="1"/>
        <rFont val="Calibri"/>
        <family val="2"/>
        <scheme val="minor"/>
      </rPr>
      <t xml:space="preserve">Kalibrační směs tř. II: </t>
    </r>
    <r>
      <rPr>
        <sz val="9"/>
        <color theme="1"/>
        <rFont val="Calibri"/>
        <family val="2"/>
        <scheme val="minor"/>
      </rPr>
      <t xml:space="preserve">
0,3% oxid uhelnatý, 
0,3% methan, 
0,3 % acetylén, 21% kyslík, zbytek dusík</t>
    </r>
  </si>
  <si>
    <t xml:space="preserve">Cena v Kč bez DPH / 1 svoz </t>
  </si>
  <si>
    <t>Předpokl.
 počet svozů</t>
  </si>
  <si>
    <t>Cena v Kč vč. DPH/předpokl. počet svozů-50/rok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</si>
</sst>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rgb="FFFF0000"/>
      <name val="Verdana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u val="single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0" fontId="5" fillId="0" borderId="0" xfId="0" applyFont="1"/>
    <xf numFmtId="4" fontId="5" fillId="0" borderId="0" xfId="0" applyNumberFormat="1" applyFont="1"/>
    <xf numFmtId="4" fontId="2" fillId="0" borderId="0" xfId="0" applyNumberFormat="1" applyFont="1"/>
    <xf numFmtId="0" fontId="6" fillId="0" borderId="0" xfId="0" applyFont="1"/>
    <xf numFmtId="4" fontId="7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4" fontId="7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0" fillId="0" borderId="0" xfId="0" applyFont="1"/>
    <xf numFmtId="4" fontId="10" fillId="0" borderId="0" xfId="0" applyNumberFormat="1" applyFont="1"/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4" fontId="9" fillId="5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9" fillId="5" borderId="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9" fillId="2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top" wrapText="1"/>
    </xf>
    <xf numFmtId="0" fontId="14" fillId="0" borderId="0" xfId="0" applyFont="1"/>
    <xf numFmtId="0" fontId="9" fillId="2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workbookViewId="0" topLeftCell="A1">
      <selection activeCell="K7" sqref="K7"/>
    </sheetView>
  </sheetViews>
  <sheetFormatPr defaultColWidth="9.140625" defaultRowHeight="15"/>
  <cols>
    <col min="1" max="1" width="24.140625" style="0" customWidth="1"/>
    <col min="2" max="2" width="16.00390625" style="0" customWidth="1"/>
    <col min="3" max="3" width="9.421875" style="0" customWidth="1"/>
    <col min="4" max="4" width="10.7109375" style="0" customWidth="1"/>
    <col min="5" max="5" width="20.00390625" style="0" customWidth="1"/>
    <col min="6" max="6" width="13.57421875" style="0" customWidth="1"/>
    <col min="7" max="7" width="17.28125" style="1" customWidth="1"/>
    <col min="8" max="8" width="18.00390625" style="1" customWidth="1"/>
    <col min="9" max="9" width="14.7109375" style="0" customWidth="1"/>
    <col min="10" max="10" width="12.8515625" style="0" customWidth="1"/>
    <col min="11" max="11" width="13.00390625" style="0" customWidth="1"/>
  </cols>
  <sheetData>
    <row r="1" spans="1:10" ht="15">
      <c r="A1" s="2" t="s">
        <v>54</v>
      </c>
      <c r="B1" s="8"/>
      <c r="C1" s="8"/>
      <c r="D1" s="8"/>
      <c r="E1" s="8"/>
      <c r="F1" s="8"/>
      <c r="G1" s="9"/>
      <c r="H1" s="9"/>
      <c r="I1" s="8"/>
      <c r="J1" s="8"/>
    </row>
    <row r="2" spans="1:10" ht="15">
      <c r="A2" s="62" t="s">
        <v>55</v>
      </c>
      <c r="B2" s="63"/>
      <c r="C2" s="63"/>
      <c r="D2" s="63"/>
      <c r="E2" s="63"/>
      <c r="F2" s="63"/>
      <c r="G2" s="9"/>
      <c r="H2" s="9"/>
      <c r="I2" s="8"/>
      <c r="J2" s="8"/>
    </row>
    <row r="3" spans="1:10" ht="15">
      <c r="A3" s="62" t="s">
        <v>56</v>
      </c>
      <c r="B3" s="63"/>
      <c r="C3" s="63"/>
      <c r="D3" s="63"/>
      <c r="E3" s="63"/>
      <c r="F3" s="63"/>
      <c r="G3" s="9"/>
      <c r="H3" s="9"/>
      <c r="I3" s="8"/>
      <c r="J3" s="8"/>
    </row>
    <row r="4" spans="1:10" ht="15">
      <c r="A4" s="62" t="s">
        <v>57</v>
      </c>
      <c r="B4" s="63"/>
      <c r="C4" s="63"/>
      <c r="D4" s="63"/>
      <c r="E4" s="63"/>
      <c r="F4" s="63"/>
      <c r="G4" s="9"/>
      <c r="H4" s="9"/>
      <c r="I4" s="8"/>
      <c r="J4" s="8"/>
    </row>
    <row r="5" spans="1:10" ht="15.75" thickBot="1">
      <c r="A5" s="8"/>
      <c r="B5" s="8"/>
      <c r="C5" s="8"/>
      <c r="D5" s="8"/>
      <c r="E5" s="8"/>
      <c r="F5" s="8"/>
      <c r="G5" s="9"/>
      <c r="H5" s="9"/>
      <c r="I5" s="8"/>
      <c r="J5" s="8"/>
    </row>
    <row r="6" spans="1:12" ht="60" customHeight="1">
      <c r="A6" s="20" t="s">
        <v>58</v>
      </c>
      <c r="B6" s="21" t="s">
        <v>59</v>
      </c>
      <c r="C6" s="22" t="s">
        <v>60</v>
      </c>
      <c r="D6" s="22" t="s">
        <v>61</v>
      </c>
      <c r="E6" s="22" t="s">
        <v>35</v>
      </c>
      <c r="F6" s="22" t="s">
        <v>63</v>
      </c>
      <c r="G6" s="22" t="s">
        <v>62</v>
      </c>
      <c r="H6" s="22" t="s">
        <v>64</v>
      </c>
      <c r="I6" s="22" t="s">
        <v>65</v>
      </c>
      <c r="J6" s="22" t="s">
        <v>66</v>
      </c>
      <c r="K6" s="23" t="s">
        <v>67</v>
      </c>
      <c r="L6" s="11"/>
    </row>
    <row r="7" spans="1:12" ht="15">
      <c r="A7" s="17" t="s">
        <v>37</v>
      </c>
      <c r="B7" s="18" t="s">
        <v>0</v>
      </c>
      <c r="C7" s="19" t="s">
        <v>38</v>
      </c>
      <c r="D7" s="14">
        <v>805</v>
      </c>
      <c r="E7" s="14"/>
      <c r="F7" s="7">
        <v>0</v>
      </c>
      <c r="G7" s="7">
        <f aca="true" t="shared" si="0" ref="G7:G22">F7*D7</f>
        <v>0</v>
      </c>
      <c r="H7" s="12">
        <f>G7*1.15</f>
        <v>0</v>
      </c>
      <c r="I7" s="13">
        <v>86</v>
      </c>
      <c r="J7" s="4"/>
      <c r="K7" s="5"/>
      <c r="L7" s="11"/>
    </row>
    <row r="8" spans="1:12" ht="15">
      <c r="A8" s="17" t="s">
        <v>37</v>
      </c>
      <c r="B8" s="18" t="s">
        <v>1</v>
      </c>
      <c r="C8" s="19" t="s">
        <v>39</v>
      </c>
      <c r="D8" s="14">
        <v>25</v>
      </c>
      <c r="E8" s="14"/>
      <c r="F8" s="7">
        <v>0</v>
      </c>
      <c r="G8" s="7">
        <f t="shared" si="0"/>
        <v>0</v>
      </c>
      <c r="H8" s="12">
        <f>G8*1.15</f>
        <v>0</v>
      </c>
      <c r="I8" s="13">
        <v>40</v>
      </c>
      <c r="J8" s="4"/>
      <c r="K8" s="5"/>
      <c r="L8" s="11"/>
    </row>
    <row r="9" spans="1:12" ht="16.5" customHeight="1">
      <c r="A9" s="17" t="s">
        <v>40</v>
      </c>
      <c r="B9" s="18" t="s">
        <v>28</v>
      </c>
      <c r="C9" s="19" t="s">
        <v>41</v>
      </c>
      <c r="D9" s="14">
        <v>8</v>
      </c>
      <c r="E9" s="14"/>
      <c r="F9" s="7">
        <v>0</v>
      </c>
      <c r="G9" s="7">
        <f t="shared" si="0"/>
        <v>0</v>
      </c>
      <c r="H9" s="12">
        <f>G9*1.15</f>
        <v>0</v>
      </c>
      <c r="I9" s="13">
        <v>3</v>
      </c>
      <c r="J9" s="4"/>
      <c r="K9" s="5"/>
      <c r="L9" s="11"/>
    </row>
    <row r="10" spans="1:12" ht="16.5" customHeight="1">
      <c r="A10" s="17" t="s">
        <v>2</v>
      </c>
      <c r="B10" s="18" t="s">
        <v>42</v>
      </c>
      <c r="C10" s="19" t="s">
        <v>43</v>
      </c>
      <c r="D10" s="14">
        <v>0</v>
      </c>
      <c r="E10" s="14"/>
      <c r="F10" s="7">
        <v>0</v>
      </c>
      <c r="G10" s="7">
        <f t="shared" si="0"/>
        <v>0</v>
      </c>
      <c r="H10" s="7">
        <f>G10*1.21</f>
        <v>0</v>
      </c>
      <c r="I10" s="13">
        <v>2</v>
      </c>
      <c r="J10" s="4"/>
      <c r="K10" s="5"/>
      <c r="L10" s="11"/>
    </row>
    <row r="11" spans="1:12" ht="15">
      <c r="A11" s="17" t="s">
        <v>44</v>
      </c>
      <c r="B11" s="18" t="s">
        <v>14</v>
      </c>
      <c r="C11" s="19" t="s">
        <v>3</v>
      </c>
      <c r="D11" s="14">
        <v>4</v>
      </c>
      <c r="E11" s="14"/>
      <c r="F11" s="7">
        <v>0</v>
      </c>
      <c r="G11" s="7">
        <f t="shared" si="0"/>
        <v>0</v>
      </c>
      <c r="H11" s="12">
        <f>G11*1.15</f>
        <v>0</v>
      </c>
      <c r="I11" s="13">
        <v>5</v>
      </c>
      <c r="J11" s="4"/>
      <c r="K11" s="5"/>
      <c r="L11" s="11"/>
    </row>
    <row r="12" spans="1:12" ht="15">
      <c r="A12" s="17" t="s">
        <v>44</v>
      </c>
      <c r="B12" s="18" t="s">
        <v>29</v>
      </c>
      <c r="C12" s="19" t="s">
        <v>4</v>
      </c>
      <c r="D12" s="14">
        <v>6</v>
      </c>
      <c r="E12" s="14"/>
      <c r="F12" s="7">
        <v>0</v>
      </c>
      <c r="G12" s="7">
        <f t="shared" si="0"/>
        <v>0</v>
      </c>
      <c r="H12" s="12">
        <f>G12*1.15</f>
        <v>0</v>
      </c>
      <c r="I12" s="13">
        <v>12</v>
      </c>
      <c r="J12" s="4"/>
      <c r="K12" s="5"/>
      <c r="L12" s="11"/>
    </row>
    <row r="13" spans="1:12" ht="15">
      <c r="A13" s="17" t="s">
        <v>34</v>
      </c>
      <c r="B13" s="18" t="s">
        <v>5</v>
      </c>
      <c r="C13" s="19" t="s">
        <v>45</v>
      </c>
      <c r="D13" s="14">
        <v>0</v>
      </c>
      <c r="E13" s="14"/>
      <c r="F13" s="7">
        <v>0</v>
      </c>
      <c r="G13" s="7">
        <f t="shared" si="0"/>
        <v>0</v>
      </c>
      <c r="H13" s="7">
        <f>G13*1.21</f>
        <v>0</v>
      </c>
      <c r="I13" s="13">
        <v>2</v>
      </c>
      <c r="J13" s="4"/>
      <c r="K13" s="5"/>
      <c r="L13" s="11"/>
    </row>
    <row r="14" spans="1:12" ht="15">
      <c r="A14" s="17" t="s">
        <v>6</v>
      </c>
      <c r="B14" s="18" t="s">
        <v>5</v>
      </c>
      <c r="C14" s="19" t="s">
        <v>45</v>
      </c>
      <c r="D14" s="14">
        <v>0</v>
      </c>
      <c r="E14" s="14"/>
      <c r="F14" s="7">
        <v>0</v>
      </c>
      <c r="G14" s="7">
        <f t="shared" si="0"/>
        <v>0</v>
      </c>
      <c r="H14" s="7">
        <f aca="true" t="shared" si="1" ref="H14:H21">G14*1.21</f>
        <v>0</v>
      </c>
      <c r="I14" s="13">
        <v>1</v>
      </c>
      <c r="J14" s="4"/>
      <c r="K14" s="5"/>
      <c r="L14" s="11"/>
    </row>
    <row r="15" spans="1:12" ht="15">
      <c r="A15" s="17" t="s">
        <v>30</v>
      </c>
      <c r="B15" s="18" t="s">
        <v>13</v>
      </c>
      <c r="C15" s="19" t="s">
        <v>46</v>
      </c>
      <c r="D15" s="14">
        <v>0</v>
      </c>
      <c r="E15" s="14"/>
      <c r="F15" s="7">
        <v>0</v>
      </c>
      <c r="G15" s="7">
        <f t="shared" si="0"/>
        <v>0</v>
      </c>
      <c r="H15" s="7">
        <f t="shared" si="1"/>
        <v>0</v>
      </c>
      <c r="I15" s="13">
        <v>1</v>
      </c>
      <c r="J15" s="4"/>
      <c r="K15" s="5"/>
      <c r="L15" s="11"/>
    </row>
    <row r="16" spans="1:12" ht="15">
      <c r="A16" s="17" t="s">
        <v>8</v>
      </c>
      <c r="B16" s="3" t="s">
        <v>7</v>
      </c>
      <c r="C16" s="19" t="s">
        <v>9</v>
      </c>
      <c r="D16" s="14">
        <v>850</v>
      </c>
      <c r="E16" s="14"/>
      <c r="F16" s="7">
        <v>0</v>
      </c>
      <c r="G16" s="7">
        <f t="shared" si="0"/>
        <v>0</v>
      </c>
      <c r="H16" s="7">
        <f t="shared" si="1"/>
        <v>0</v>
      </c>
      <c r="I16" s="13">
        <v>0</v>
      </c>
      <c r="J16" s="3" t="s">
        <v>7</v>
      </c>
      <c r="K16" s="6" t="s">
        <v>7</v>
      </c>
      <c r="L16" s="11"/>
    </row>
    <row r="17" spans="1:12" ht="15">
      <c r="A17" s="17" t="s">
        <v>47</v>
      </c>
      <c r="B17" s="18" t="s">
        <v>29</v>
      </c>
      <c r="C17" s="19" t="s">
        <v>4</v>
      </c>
      <c r="D17" s="14">
        <v>8</v>
      </c>
      <c r="E17" s="14"/>
      <c r="F17" s="7">
        <v>0</v>
      </c>
      <c r="G17" s="7">
        <f t="shared" si="0"/>
        <v>0</v>
      </c>
      <c r="H17" s="12">
        <f>G17*1.15</f>
        <v>0</v>
      </c>
      <c r="I17" s="13">
        <v>7</v>
      </c>
      <c r="J17" s="4"/>
      <c r="K17" s="5"/>
      <c r="L17" s="11"/>
    </row>
    <row r="18" spans="1:12" ht="15">
      <c r="A18" s="17" t="s">
        <v>47</v>
      </c>
      <c r="B18" s="18" t="s">
        <v>14</v>
      </c>
      <c r="C18" s="19" t="s">
        <v>3</v>
      </c>
      <c r="D18" s="14">
        <v>18</v>
      </c>
      <c r="E18" s="14"/>
      <c r="F18" s="7">
        <v>0</v>
      </c>
      <c r="G18" s="7">
        <f t="shared" si="0"/>
        <v>0</v>
      </c>
      <c r="H18" s="12">
        <f>G18*1.15</f>
        <v>0</v>
      </c>
      <c r="I18" s="13">
        <v>2</v>
      </c>
      <c r="J18" s="4"/>
      <c r="K18" s="5"/>
      <c r="L18" s="11"/>
    </row>
    <row r="19" spans="1:12" ht="15">
      <c r="A19" s="17" t="s">
        <v>48</v>
      </c>
      <c r="B19" s="18" t="s">
        <v>31</v>
      </c>
      <c r="C19" s="19" t="s">
        <v>10</v>
      </c>
      <c r="D19" s="14">
        <v>1</v>
      </c>
      <c r="E19" s="14"/>
      <c r="F19" s="7">
        <v>0</v>
      </c>
      <c r="G19" s="7">
        <f t="shared" si="0"/>
        <v>0</v>
      </c>
      <c r="H19" s="7">
        <f t="shared" si="1"/>
        <v>0</v>
      </c>
      <c r="I19" s="13">
        <v>1</v>
      </c>
      <c r="J19" s="4"/>
      <c r="K19" s="5"/>
      <c r="L19" s="11"/>
    </row>
    <row r="20" spans="1:12" ht="15">
      <c r="A20" s="17" t="s">
        <v>49</v>
      </c>
      <c r="B20" s="18" t="s">
        <v>29</v>
      </c>
      <c r="C20" s="19" t="s">
        <v>11</v>
      </c>
      <c r="D20" s="14">
        <v>0</v>
      </c>
      <c r="E20" s="14"/>
      <c r="F20" s="7">
        <v>0</v>
      </c>
      <c r="G20" s="7">
        <f t="shared" si="0"/>
        <v>0</v>
      </c>
      <c r="H20" s="7">
        <f t="shared" si="1"/>
        <v>0</v>
      </c>
      <c r="I20" s="13">
        <v>2</v>
      </c>
      <c r="J20" s="4"/>
      <c r="K20" s="5"/>
      <c r="L20" s="11"/>
    </row>
    <row r="21" spans="1:12" ht="15">
      <c r="A21" s="17" t="s">
        <v>12</v>
      </c>
      <c r="B21" s="18" t="s">
        <v>13</v>
      </c>
      <c r="C21" s="19" t="s">
        <v>50</v>
      </c>
      <c r="D21" s="14">
        <v>0</v>
      </c>
      <c r="E21" s="14"/>
      <c r="F21" s="7">
        <v>0</v>
      </c>
      <c r="G21" s="4">
        <f t="shared" si="0"/>
        <v>0</v>
      </c>
      <c r="H21" s="4">
        <f t="shared" si="1"/>
        <v>0</v>
      </c>
      <c r="I21" s="13">
        <v>2</v>
      </c>
      <c r="J21" s="4"/>
      <c r="K21" s="5"/>
      <c r="L21" s="11"/>
    </row>
    <row r="22" spans="1:12" ht="15">
      <c r="A22" s="17" t="s">
        <v>51</v>
      </c>
      <c r="B22" s="18" t="s">
        <v>32</v>
      </c>
      <c r="C22" s="19" t="s">
        <v>52</v>
      </c>
      <c r="D22" s="14">
        <v>8</v>
      </c>
      <c r="E22" s="14"/>
      <c r="F22" s="7">
        <v>0</v>
      </c>
      <c r="G22" s="4">
        <f t="shared" si="0"/>
        <v>0</v>
      </c>
      <c r="H22" s="16">
        <f>G22*1.15</f>
        <v>0</v>
      </c>
      <c r="I22" s="13">
        <v>2</v>
      </c>
      <c r="J22" s="4"/>
      <c r="K22" s="5"/>
      <c r="L22" s="11"/>
    </row>
    <row r="23" spans="1:12" ht="15">
      <c r="A23" s="17" t="s">
        <v>51</v>
      </c>
      <c r="B23" s="18" t="s">
        <v>33</v>
      </c>
      <c r="C23" s="19" t="s">
        <v>53</v>
      </c>
      <c r="D23" s="14">
        <v>14</v>
      </c>
      <c r="E23" s="14"/>
      <c r="F23" s="7">
        <v>0</v>
      </c>
      <c r="G23" s="4">
        <v>0</v>
      </c>
      <c r="H23" s="16">
        <f>G23*1.15</f>
        <v>0</v>
      </c>
      <c r="I23" s="13">
        <v>2</v>
      </c>
      <c r="J23" s="4"/>
      <c r="K23" s="5"/>
      <c r="L23" s="11"/>
    </row>
    <row r="24" spans="1:12" ht="56.25" customHeight="1">
      <c r="A24" s="26" t="s">
        <v>69</v>
      </c>
      <c r="B24" s="27" t="s">
        <v>1</v>
      </c>
      <c r="C24" s="27" t="s">
        <v>15</v>
      </c>
      <c r="D24" s="28">
        <v>2</v>
      </c>
      <c r="E24" s="28"/>
      <c r="F24" s="60">
        <v>0</v>
      </c>
      <c r="G24" s="61">
        <f>F24*D24</f>
        <v>0</v>
      </c>
      <c r="H24" s="61">
        <f>G24*1.21</f>
        <v>0</v>
      </c>
      <c r="I24" s="27">
        <v>2</v>
      </c>
      <c r="J24" s="29"/>
      <c r="K24" s="30"/>
      <c r="L24" s="11"/>
    </row>
    <row r="25" spans="1:12" ht="15">
      <c r="A25" s="31" t="s">
        <v>22</v>
      </c>
      <c r="B25" s="32" t="s">
        <v>16</v>
      </c>
      <c r="C25" s="32" t="s">
        <v>7</v>
      </c>
      <c r="D25" s="32" t="s">
        <v>16</v>
      </c>
      <c r="E25" s="32"/>
      <c r="F25" s="33" t="s">
        <v>7</v>
      </c>
      <c r="G25" s="34">
        <f>SUM(G7:G24)</f>
        <v>0</v>
      </c>
      <c r="H25" s="35">
        <f>SUM(H7:H24)</f>
        <v>0</v>
      </c>
      <c r="I25" s="32">
        <f>SUM(I7:I24)</f>
        <v>172</v>
      </c>
      <c r="J25" s="33" t="s">
        <v>7</v>
      </c>
      <c r="K25" s="36">
        <f>SUM(K7:K24)</f>
        <v>0</v>
      </c>
      <c r="L25" s="11"/>
    </row>
    <row r="26" spans="1:12" ht="15">
      <c r="A26" s="37"/>
      <c r="B26" s="38"/>
      <c r="C26" s="38"/>
      <c r="D26" s="38"/>
      <c r="E26" s="38"/>
      <c r="F26" s="38"/>
      <c r="G26" s="39"/>
      <c r="H26" s="39"/>
      <c r="I26" s="38"/>
      <c r="J26" s="38"/>
      <c r="K26" s="40"/>
      <c r="L26" s="11"/>
    </row>
    <row r="27" spans="1:12" ht="69.75" customHeight="1">
      <c r="A27" s="41"/>
      <c r="B27" s="59" t="s">
        <v>70</v>
      </c>
      <c r="C27" s="59" t="s">
        <v>71</v>
      </c>
      <c r="D27" s="59" t="s">
        <v>68</v>
      </c>
      <c r="E27" s="59" t="s">
        <v>72</v>
      </c>
      <c r="F27" s="24"/>
      <c r="G27" s="39"/>
      <c r="H27" s="39"/>
      <c r="I27" s="38"/>
      <c r="J27" s="38"/>
      <c r="K27" s="40"/>
      <c r="L27" s="11"/>
    </row>
    <row r="28" spans="1:12" ht="17.25" customHeight="1">
      <c r="A28" s="31" t="s">
        <v>23</v>
      </c>
      <c r="B28" s="42"/>
      <c r="C28" s="43">
        <v>50</v>
      </c>
      <c r="D28" s="44">
        <f>B28*C28</f>
        <v>0</v>
      </c>
      <c r="E28" s="42">
        <f>D28*1.21</f>
        <v>0</v>
      </c>
      <c r="F28" s="24"/>
      <c r="G28" s="39"/>
      <c r="H28" s="39"/>
      <c r="I28" s="38"/>
      <c r="J28" s="38"/>
      <c r="K28" s="40"/>
      <c r="L28" s="11"/>
    </row>
    <row r="29" spans="1:12" ht="15">
      <c r="A29" s="24"/>
      <c r="B29" s="24"/>
      <c r="C29" s="24"/>
      <c r="D29" s="24"/>
      <c r="E29" s="24"/>
      <c r="F29" s="24"/>
      <c r="G29" s="25"/>
      <c r="H29" s="25"/>
      <c r="I29" s="24"/>
      <c r="J29" s="24"/>
      <c r="K29" s="24"/>
      <c r="L29" s="11"/>
    </row>
    <row r="30" spans="1:12" ht="72">
      <c r="A30" s="45" t="s">
        <v>20</v>
      </c>
      <c r="B30" s="45" t="s">
        <v>21</v>
      </c>
      <c r="C30" s="45" t="s">
        <v>26</v>
      </c>
      <c r="D30" s="45" t="s">
        <v>25</v>
      </c>
      <c r="E30" s="46"/>
      <c r="F30" s="47"/>
      <c r="G30" s="48"/>
      <c r="H30" s="48"/>
      <c r="I30" s="47"/>
      <c r="J30" s="47"/>
      <c r="K30" s="47"/>
      <c r="L30" s="11"/>
    </row>
    <row r="31" spans="1:12" ht="15">
      <c r="A31" s="49" t="s">
        <v>17</v>
      </c>
      <c r="B31" s="50"/>
      <c r="C31" s="50"/>
      <c r="D31" s="50"/>
      <c r="E31" s="51"/>
      <c r="F31" s="51"/>
      <c r="G31" s="52"/>
      <c r="H31" s="52"/>
      <c r="I31" s="51"/>
      <c r="J31" s="51"/>
      <c r="K31" s="53"/>
      <c r="L31" s="11"/>
    </row>
    <row r="32" spans="1:12" ht="15">
      <c r="A32" s="49" t="s">
        <v>18</v>
      </c>
      <c r="B32" s="50"/>
      <c r="C32" s="50"/>
      <c r="D32" s="50"/>
      <c r="E32" s="51"/>
      <c r="F32" s="51"/>
      <c r="G32" s="52"/>
      <c r="H32" s="52"/>
      <c r="I32" s="51"/>
      <c r="J32" s="51"/>
      <c r="K32" s="53"/>
      <c r="L32" s="11"/>
    </row>
    <row r="33" spans="1:12" ht="15">
      <c r="A33" s="49" t="s">
        <v>19</v>
      </c>
      <c r="B33" s="50"/>
      <c r="C33" s="50"/>
      <c r="D33" s="50"/>
      <c r="E33" s="51"/>
      <c r="F33" s="51"/>
      <c r="G33" s="52"/>
      <c r="H33" s="52"/>
      <c r="I33" s="51"/>
      <c r="J33" s="51"/>
      <c r="K33" s="53"/>
      <c r="L33" s="11"/>
    </row>
    <row r="34" spans="1:12" ht="15">
      <c r="A34" s="54" t="s">
        <v>22</v>
      </c>
      <c r="B34" s="55"/>
      <c r="C34" s="55"/>
      <c r="D34" s="55"/>
      <c r="E34" s="56"/>
      <c r="F34" s="56"/>
      <c r="G34" s="57"/>
      <c r="H34" s="57"/>
      <c r="I34" s="56"/>
      <c r="J34" s="56"/>
      <c r="K34" s="56"/>
      <c r="L34" s="11"/>
    </row>
    <row r="35" spans="1:12" ht="15">
      <c r="A35" s="24"/>
      <c r="B35" s="24"/>
      <c r="C35" s="24"/>
      <c r="D35" s="24"/>
      <c r="E35" s="24"/>
      <c r="F35" s="24"/>
      <c r="G35" s="25"/>
      <c r="H35" s="25"/>
      <c r="I35" s="24"/>
      <c r="J35" s="24"/>
      <c r="K35" s="24"/>
      <c r="L35" s="11"/>
    </row>
    <row r="36" spans="1:12" ht="15">
      <c r="A36" s="58" t="s">
        <v>36</v>
      </c>
      <c r="B36" s="24"/>
      <c r="C36" s="24"/>
      <c r="D36" s="24"/>
      <c r="E36" s="24"/>
      <c r="F36" s="24"/>
      <c r="G36" s="25"/>
      <c r="H36" s="25"/>
      <c r="I36" s="24"/>
      <c r="J36" s="24"/>
      <c r="K36" s="24"/>
      <c r="L36" s="11"/>
    </row>
    <row r="37" spans="1:12" ht="15">
      <c r="A37" s="58" t="s">
        <v>27</v>
      </c>
      <c r="B37" s="24"/>
      <c r="C37" s="24"/>
      <c r="D37" s="24"/>
      <c r="E37" s="24"/>
      <c r="F37" s="24"/>
      <c r="G37" s="25"/>
      <c r="H37" s="25"/>
      <c r="I37" s="24"/>
      <c r="J37" s="24"/>
      <c r="K37" s="24"/>
      <c r="L37" s="11"/>
    </row>
    <row r="38" spans="1:11" ht="15">
      <c r="A38" s="24"/>
      <c r="B38" s="24"/>
      <c r="C38" s="24"/>
      <c r="D38" s="24"/>
      <c r="E38" s="24"/>
      <c r="F38" s="24"/>
      <c r="G38" s="25"/>
      <c r="H38" s="25"/>
      <c r="I38" s="24"/>
      <c r="J38" s="24"/>
      <c r="K38" s="24"/>
    </row>
    <row r="39" spans="1:11" ht="15">
      <c r="A39" s="24"/>
      <c r="B39" s="24"/>
      <c r="C39" s="24"/>
      <c r="D39" s="24"/>
      <c r="E39" s="24"/>
      <c r="F39" s="24"/>
      <c r="G39" s="25"/>
      <c r="H39" s="25"/>
      <c r="I39" s="24"/>
      <c r="J39" s="24"/>
      <c r="K39" s="24"/>
    </row>
    <row r="40" spans="1:11" ht="15">
      <c r="A40" s="24"/>
      <c r="B40" s="24"/>
      <c r="C40" s="24"/>
      <c r="D40" s="24"/>
      <c r="E40" s="24"/>
      <c r="F40" s="24"/>
      <c r="G40" s="25"/>
      <c r="H40" s="25"/>
      <c r="I40" s="24"/>
      <c r="J40" s="24"/>
      <c r="K40" s="24"/>
    </row>
    <row r="41" spans="1:11" ht="15">
      <c r="A41" s="24"/>
      <c r="B41" s="24"/>
      <c r="C41" s="24"/>
      <c r="D41" s="24"/>
      <c r="E41" s="24"/>
      <c r="F41" s="24"/>
      <c r="G41" s="25"/>
      <c r="H41" s="25"/>
      <c r="I41" s="24"/>
      <c r="J41" s="24"/>
      <c r="K41" s="24"/>
    </row>
    <row r="42" spans="1:11" ht="15">
      <c r="A42" s="24" t="s">
        <v>24</v>
      </c>
      <c r="B42" s="24"/>
      <c r="C42" s="24"/>
      <c r="D42" s="24"/>
      <c r="E42" s="24"/>
      <c r="F42" s="24"/>
      <c r="G42" s="25"/>
      <c r="H42" s="25"/>
      <c r="I42" s="24"/>
      <c r="J42" s="24"/>
      <c r="K42" s="24"/>
    </row>
    <row r="43" spans="1:11" ht="15">
      <c r="A43" s="24"/>
      <c r="B43" s="24"/>
      <c r="C43" s="24"/>
      <c r="D43" s="24"/>
      <c r="E43" s="24"/>
      <c r="F43" s="24"/>
      <c r="G43" s="25"/>
      <c r="H43" s="25"/>
      <c r="I43" s="24"/>
      <c r="J43" s="24"/>
      <c r="K43" s="24"/>
    </row>
    <row r="44" spans="1:10" ht="15">
      <c r="A44" s="2"/>
      <c r="B44" s="2"/>
      <c r="C44" s="2"/>
      <c r="D44" s="2"/>
      <c r="E44" s="2"/>
      <c r="F44" s="2"/>
      <c r="G44" s="10"/>
      <c r="H44" s="9"/>
      <c r="I44" s="8"/>
      <c r="J44" s="8"/>
    </row>
    <row r="45" spans="1:10" ht="15">
      <c r="A45" s="2"/>
      <c r="B45" s="2"/>
      <c r="C45" s="2"/>
      <c r="D45" s="2"/>
      <c r="E45" s="2"/>
      <c r="F45" s="2"/>
      <c r="G45" s="10"/>
      <c r="H45" s="9"/>
      <c r="I45" s="8"/>
      <c r="J45" s="8"/>
    </row>
    <row r="46" spans="1:10" ht="15">
      <c r="A46" s="15"/>
      <c r="B46" s="15"/>
      <c r="C46" s="2"/>
      <c r="D46" s="2"/>
      <c r="E46" s="2"/>
      <c r="F46" s="2"/>
      <c r="G46" s="10"/>
      <c r="H46" s="9"/>
      <c r="I46" s="8"/>
      <c r="J46" s="8"/>
    </row>
    <row r="47" spans="1:10" ht="15">
      <c r="A47" s="15"/>
      <c r="B47" s="15"/>
      <c r="C47" s="2"/>
      <c r="D47" s="2"/>
      <c r="E47" s="2"/>
      <c r="F47" s="2"/>
      <c r="G47" s="10"/>
      <c r="H47" s="9"/>
      <c r="I47" s="8"/>
      <c r="J47" s="8"/>
    </row>
  </sheetData>
  <mergeCells count="3">
    <mergeCell ref="A2:F2"/>
    <mergeCell ref="A3:F3"/>
    <mergeCell ref="A4:F4"/>
  </mergeCells>
  <printOptions/>
  <pageMargins left="0.1968503937007874" right="0.15748031496062992" top="0.3937007874015748" bottom="0.7874015748031497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Věra Halfarová</cp:lastModifiedBy>
  <cp:lastPrinted>2021-10-11T06:32:36Z</cp:lastPrinted>
  <dcterms:created xsi:type="dcterms:W3CDTF">2018-09-03T12:27:54Z</dcterms:created>
  <dcterms:modified xsi:type="dcterms:W3CDTF">2022-09-23T09:27:55Z</dcterms:modified>
  <cp:category/>
  <cp:version/>
  <cp:contentType/>
  <cp:contentStatus/>
</cp:coreProperties>
</file>