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980" firstSheet="4" activeTab="4"/>
  </bookViews>
  <sheets>
    <sheet name="Souhrnná tabulka" sheetId="1" r:id="rId1"/>
    <sheet name="Bílovecká nem." sheetId="2" r:id="rId2"/>
    <sheet name="Nem.ve Frýdku-Místku" sheetId="3" r:id="rId3"/>
    <sheet name="Nem. s pol.Havířov" sheetId="4" r:id="rId4"/>
    <sheet name="Odpady" sheetId="5" r:id="rId5"/>
    <sheet name="List1" sheetId="6" r:id="rId6"/>
  </sheets>
  <definedNames>
    <definedName name="_Hlk67487501" localSheetId="4">'Odpady'!$A$2</definedName>
  </definedNames>
  <calcPr fullCalcOnLoad="1"/>
</workbook>
</file>

<file path=xl/sharedStrings.xml><?xml version="1.0" encoding="utf-8"?>
<sst xmlns="http://schemas.openxmlformats.org/spreadsheetml/2006/main" count="292" uniqueCount="91">
  <si>
    <t>MNOŽSTVÍ NEBEZPEČNÝCH ODPADŮ NA  48 MĚSÍCŮ</t>
  </si>
  <si>
    <t>Bílovecká nemocnice a.s.</t>
  </si>
  <si>
    <t>Katalog. číslo odpadu</t>
  </si>
  <si>
    <t>Název odpadu</t>
  </si>
  <si>
    <t>Kat. odp.</t>
  </si>
  <si>
    <t>Obal pro předání odpadu zhotoviteli</t>
  </si>
  <si>
    <t>MJ</t>
  </si>
  <si>
    <t>Předpokl. množství   v t za 48 měsíců</t>
  </si>
  <si>
    <t>Četnost odvozu</t>
  </si>
  <si>
    <t>Typ nádoby</t>
  </si>
  <si>
    <t>Cena v Kč za měrnou jednotku (t)</t>
  </si>
  <si>
    <t>Cena v Kč bez DPH za předpokládané množství likvidovaného odpadu v (t)</t>
  </si>
  <si>
    <t>Cena v Kč včetně DPH za předpokládané množství likvidovaného odpadu v (t)</t>
  </si>
  <si>
    <t>18 01 01</t>
  </si>
  <si>
    <t>Ostré předměty</t>
  </si>
  <si>
    <t>N</t>
  </si>
  <si>
    <t>box, kyblík</t>
  </si>
  <si>
    <t>t</t>
  </si>
  <si>
    <t>2xtýdně</t>
  </si>
  <si>
    <t>18 01 02*</t>
  </si>
  <si>
    <t>Části těl a orgány včetně krevních vaků a krevnich konzerv (kromě 18 01 03)</t>
  </si>
  <si>
    <t>dle potřeby (cca 1xtýdně)</t>
  </si>
  <si>
    <t>sud (60ltr.)</t>
  </si>
  <si>
    <t>18 01 03*</t>
  </si>
  <si>
    <t>Odpady, na jejichž sběr a odstraňování jsou kladeny zvláštní požadavky s ohledem na prevenci infekce</t>
  </si>
  <si>
    <t>červený PE pytel</t>
  </si>
  <si>
    <t>PE pytel</t>
  </si>
  <si>
    <t>18 01 09*</t>
  </si>
  <si>
    <t>Jiná nepoužitá léčiva neuvedená pod číslem 18 01 08</t>
  </si>
  <si>
    <t>původní obal</t>
  </si>
  <si>
    <t>kartonový obal</t>
  </si>
  <si>
    <t>15 01 10</t>
  </si>
  <si>
    <t>Obaly obsahující zbytky nebezpečných látek nebo obaly těmito látkami znečištěné</t>
  </si>
  <si>
    <t>původní obal, PE pytel</t>
  </si>
  <si>
    <t xml:space="preserve">na výzvu (cca 4xrok) </t>
  </si>
  <si>
    <t>kontejner poskytovatele</t>
  </si>
  <si>
    <t>Nemocnice ve Frýdku-Místku, p.o.</t>
  </si>
  <si>
    <t>15 01 10*</t>
  </si>
  <si>
    <t>Původní obal</t>
  </si>
  <si>
    <t>dle potřeby</t>
  </si>
  <si>
    <t>3x týdně</t>
  </si>
  <si>
    <t>Kontejner</t>
  </si>
  <si>
    <t>18 01 06*</t>
  </si>
  <si>
    <t>Chemikálie, které jsou nebo obsahují nebezpečné látky</t>
  </si>
  <si>
    <t>18 01 08*</t>
  </si>
  <si>
    <t>Nepoužitelná cytostatika</t>
  </si>
  <si>
    <t>Nemocnice Havířov</t>
  </si>
  <si>
    <t>volně</t>
  </si>
  <si>
    <t>Zářivky a jiný odpad obsahující rtuť</t>
  </si>
  <si>
    <t>Kartonový obal</t>
  </si>
  <si>
    <t>Barvy,tiskařské barvy,lepidla a pryskyřice obsahující nebezpečné látky</t>
  </si>
  <si>
    <t>Sud 50 l</t>
  </si>
  <si>
    <t>Vyřazené elektrické a elektronické zařízení obsahující nebezpečné látky neuvedené pod č.200121 a 200123</t>
  </si>
  <si>
    <t>žlutý PE pytel</t>
  </si>
  <si>
    <t>černý PE pytel</t>
  </si>
  <si>
    <t>Pozn.         Způsob odvozu</t>
  </si>
  <si>
    <t>Nemocnice Třinec, p.o.</t>
  </si>
  <si>
    <t>Název zadavatele</t>
  </si>
  <si>
    <t>Celková cena za službu pro 1 zadavatele v Kč bez DPH</t>
  </si>
  <si>
    <t>Celková cena za službu pro 1 zadavatele v Kč vč. DPH</t>
  </si>
  <si>
    <t>Nemocnice s poliklinikou Havířov, p.o.</t>
  </si>
  <si>
    <t>Nemocnice s poliklinikou Karviná – Ráj, p.o.</t>
  </si>
  <si>
    <t>Sanatorium Jablunkov, a.s.</t>
  </si>
  <si>
    <t>Slezská nemocnice v Opavě, p.o.</t>
  </si>
  <si>
    <t>Sdružené zdravotnické zařízení Krnov, p.o.</t>
  </si>
  <si>
    <t>Celková cena za službu pro všechny zadavatele v Kč bez DPH</t>
  </si>
  <si>
    <t>Samostatná výše DPH za službu pro všechny zadavatele</t>
  </si>
  <si>
    <t>Celková cena za službu pro všechny zadavatele v Kč vč. DPH</t>
  </si>
  <si>
    <t>černý PE pytel + sud (60ltr.)</t>
  </si>
  <si>
    <t>na výzvu (cca 6xrok)</t>
  </si>
  <si>
    <t>Samostatná výše DPH za službu pro 1 zadavatele</t>
  </si>
  <si>
    <t>CELKEM</t>
  </si>
  <si>
    <t>Odpady obsahující rtuť</t>
  </si>
  <si>
    <t>Laboratorní chemikálie a jejich sm</t>
  </si>
  <si>
    <t>Předpokl. množství   v t za 12 měsíců</t>
  </si>
  <si>
    <r>
      <t>„</t>
    </r>
    <r>
      <rPr>
        <b/>
        <u val="single"/>
        <sz val="18"/>
        <color indexed="8"/>
        <rFont val="Arial"/>
        <family val="2"/>
      </rPr>
      <t>Likvidace nebezpečného odpadu</t>
    </r>
    <r>
      <rPr>
        <b/>
        <u val="single"/>
        <sz val="18"/>
        <color indexed="8"/>
        <rFont val="Arial"/>
        <family val="2"/>
      </rPr>
      <t>“</t>
    </r>
  </si>
  <si>
    <t>CELKOVÁ NABÍDKOVÁ CENA</t>
  </si>
  <si>
    <t>Karviná -  Vydmuchov</t>
  </si>
  <si>
    <t>Karviná-Orlová</t>
  </si>
  <si>
    <t>do 48 hodin</t>
  </si>
  <si>
    <t>Chemikálie, které jsou nebo obsahují nebezpečné látkyemikálie, které jsou nebo obsahu</t>
  </si>
  <si>
    <t>Barvy, tiskařské barvy, lepidla a pryskyřice obsahující nebezpečné látky</t>
  </si>
  <si>
    <t>PE pytel volně ložený</t>
  </si>
  <si>
    <t>karton, volně</t>
  </si>
  <si>
    <t xml:space="preserve"> volně</t>
  </si>
  <si>
    <t>původní obaly v igelitovém pytli po 30 litrech</t>
  </si>
  <si>
    <t>přepravka / volně</t>
  </si>
  <si>
    <t>plastová uzavíratelná přepravka</t>
  </si>
  <si>
    <t xml:space="preserve">přepravka </t>
  </si>
  <si>
    <t>8 000 l kontejner od zhotovitele, 1 ks</t>
  </si>
  <si>
    <t>1 100 l červený kontejner od zhotovitele, 6 ks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</si>
</sst>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#,##0.000"/>
    <numFmt numFmtId="168" formatCode="#,##0.00\ &quot;Kč&quot;"/>
    <numFmt numFmtId="169" formatCode="[$-405]dddd\ d\.\ mmmm\ yyyy"/>
    <numFmt numFmtId="170" formatCode="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0.000000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u val="single"/>
      <sz val="18"/>
      <color indexed="8"/>
      <name val="Arial"/>
      <family val="2"/>
    </font>
    <font>
      <sz val="9"/>
      <name val="Arial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ck"/>
      <right style="thin"/>
      <top style="thin"/>
      <bottom style="thin"/>
    </border>
    <border>
      <left/>
      <right style="thin"/>
      <top style="thin"/>
      <bottom/>
    </border>
    <border>
      <left style="thick"/>
      <right style="thin"/>
      <top style="thin"/>
      <bottom style="medium"/>
    </border>
    <border>
      <left/>
      <right style="thin"/>
      <top style="thin"/>
      <bottom style="medium"/>
    </border>
    <border>
      <left style="thick"/>
      <right style="thin"/>
      <top style="thin"/>
      <bottom/>
    </border>
    <border>
      <left style="thick"/>
      <right style="thin"/>
      <top style="thin"/>
      <bottom style="thick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n"/>
      <right style="thin"/>
      <top style="thick"/>
      <bottom style="thin"/>
    </border>
    <border>
      <left style="thin"/>
      <right/>
      <top style="thick"/>
      <bottom/>
    </border>
    <border>
      <left style="thin"/>
      <right/>
      <top/>
      <bottom/>
    </border>
    <border>
      <left style="thick"/>
      <right style="thin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/>
      <right/>
      <top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9" borderId="0" applyNumberFormat="0" applyBorder="0" applyAlignment="0" applyProtection="0"/>
    <xf numFmtId="0" fontId="4" fillId="3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10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0" fillId="36" borderId="6" applyNumberFormat="0" applyFont="0" applyAlignment="0" applyProtection="0"/>
    <xf numFmtId="0" fontId="0" fillId="36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10" borderId="0" applyNumberFormat="0" applyBorder="0" applyAlignment="0" applyProtection="0"/>
    <xf numFmtId="0" fontId="37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3" borderId="8" applyNumberFormat="0" applyAlignment="0" applyProtection="0"/>
    <xf numFmtId="0" fontId="16" fillId="38" borderId="8" applyNumberFormat="0" applyAlignment="0" applyProtection="0"/>
    <xf numFmtId="0" fontId="17" fillId="38" borderId="9" applyNumberFormat="0" applyAlignment="0" applyProtection="0"/>
    <xf numFmtId="0" fontId="18" fillId="0" borderId="0" applyNumberForma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4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10" fillId="0" borderId="0" xfId="92">
      <alignment/>
      <protection/>
    </xf>
    <xf numFmtId="0" fontId="10" fillId="0" borderId="0" xfId="92" applyAlignment="1">
      <alignment horizontal="right"/>
      <protection/>
    </xf>
    <xf numFmtId="49" fontId="10" fillId="0" borderId="0" xfId="92" applyNumberFormat="1" applyAlignment="1">
      <alignment horizontal="right" vertical="center"/>
      <protection/>
    </xf>
    <xf numFmtId="0" fontId="19" fillId="0" borderId="0" xfId="0" applyFont="1" applyAlignment="1">
      <alignment/>
    </xf>
    <xf numFmtId="0" fontId="10" fillId="0" borderId="0" xfId="92" applyBorder="1" applyAlignment="1">
      <alignment/>
      <protection/>
    </xf>
    <xf numFmtId="0" fontId="10" fillId="0" borderId="0" xfId="92" applyBorder="1">
      <alignment/>
      <protection/>
    </xf>
    <xf numFmtId="0" fontId="10" fillId="0" borderId="0" xfId="92" applyBorder="1" applyAlignment="1">
      <alignment horizontal="center"/>
      <protection/>
    </xf>
    <xf numFmtId="2" fontId="10" fillId="0" borderId="0" xfId="92" applyNumberFormat="1" applyBorder="1">
      <alignment/>
      <protection/>
    </xf>
    <xf numFmtId="3" fontId="10" fillId="0" borderId="0" xfId="92" applyNumberFormat="1">
      <alignment/>
      <protection/>
    </xf>
    <xf numFmtId="0" fontId="0" fillId="0" borderId="0" xfId="0" applyAlignment="1">
      <alignment horizontal="left"/>
    </xf>
    <xf numFmtId="0" fontId="10" fillId="0" borderId="0" xfId="80">
      <alignment/>
      <protection/>
    </xf>
    <xf numFmtId="0" fontId="10" fillId="0" borderId="0" xfId="80" applyAlignment="1">
      <alignment horizontal="right"/>
      <protection/>
    </xf>
    <xf numFmtId="49" fontId="10" fillId="0" borderId="0" xfId="80" applyNumberFormat="1" applyAlignment="1">
      <alignment horizontal="right" vertical="center"/>
      <protection/>
    </xf>
    <xf numFmtId="0" fontId="10" fillId="0" borderId="0" xfId="80" applyBorder="1" applyAlignment="1">
      <alignment/>
      <protection/>
    </xf>
    <xf numFmtId="0" fontId="10" fillId="0" borderId="0" xfId="80" applyBorder="1">
      <alignment/>
      <protection/>
    </xf>
    <xf numFmtId="0" fontId="10" fillId="0" borderId="0" xfId="80" applyBorder="1" applyAlignment="1">
      <alignment horizontal="center"/>
      <protection/>
    </xf>
    <xf numFmtId="2" fontId="10" fillId="0" borderId="0" xfId="80" applyNumberFormat="1" applyBorder="1">
      <alignment/>
      <protection/>
    </xf>
    <xf numFmtId="0" fontId="0" fillId="0" borderId="0" xfId="0" applyFill="1" applyAlignment="1">
      <alignment/>
    </xf>
    <xf numFmtId="49" fontId="10" fillId="0" borderId="0" xfId="80" applyNumberFormat="1" applyBorder="1" applyAlignment="1">
      <alignment horizontal="center" vertical="center"/>
      <protection/>
    </xf>
    <xf numFmtId="49" fontId="10" fillId="0" borderId="0" xfId="80" applyNumberFormat="1" applyBorder="1" applyAlignment="1">
      <alignment horizontal="left" vertical="justify" wrapText="1"/>
      <protection/>
    </xf>
    <xf numFmtId="2" fontId="10" fillId="0" borderId="0" xfId="80" applyNumberFormat="1" applyBorder="1" applyAlignment="1">
      <alignment horizontal="center" vertical="center"/>
      <protection/>
    </xf>
    <xf numFmtId="166" fontId="10" fillId="0" borderId="0" xfId="80" applyNumberFormat="1" applyFill="1" applyBorder="1" applyAlignment="1">
      <alignment horizontal="center" vertical="center"/>
      <protection/>
    </xf>
    <xf numFmtId="1" fontId="10" fillId="0" borderId="0" xfId="80" applyNumberFormat="1" applyFill="1" applyBorder="1" applyAlignment="1">
      <alignment horizontal="center" vertical="center"/>
      <protection/>
    </xf>
    <xf numFmtId="166" fontId="21" fillId="0" borderId="0" xfId="80" applyNumberFormat="1" applyFont="1" applyFill="1" applyBorder="1" applyAlignment="1">
      <alignment horizontal="center" vertical="center"/>
      <protection/>
    </xf>
    <xf numFmtId="3" fontId="10" fillId="0" borderId="0" xfId="80" applyNumberFormat="1">
      <alignment/>
      <protection/>
    </xf>
    <xf numFmtId="0" fontId="10" fillId="0" borderId="0" xfId="76">
      <alignment/>
      <protection/>
    </xf>
    <xf numFmtId="0" fontId="10" fillId="0" borderId="0" xfId="76" applyAlignment="1">
      <alignment horizontal="right"/>
      <protection/>
    </xf>
    <xf numFmtId="49" fontId="10" fillId="0" borderId="0" xfId="76" applyNumberFormat="1" applyAlignment="1">
      <alignment horizontal="right" vertical="center"/>
      <protection/>
    </xf>
    <xf numFmtId="49" fontId="10" fillId="0" borderId="0" xfId="76" applyNumberFormat="1">
      <alignment/>
      <protection/>
    </xf>
    <xf numFmtId="0" fontId="10" fillId="0" borderId="0" xfId="76" applyBorder="1" applyAlignment="1">
      <alignment/>
      <protection/>
    </xf>
    <xf numFmtId="0" fontId="10" fillId="0" borderId="0" xfId="76" applyBorder="1">
      <alignment/>
      <protection/>
    </xf>
    <xf numFmtId="0" fontId="10" fillId="0" borderId="0" xfId="76" applyBorder="1" applyAlignment="1">
      <alignment horizontal="center"/>
      <protection/>
    </xf>
    <xf numFmtId="2" fontId="10" fillId="0" borderId="0" xfId="76" applyNumberFormat="1" applyBorder="1">
      <alignment/>
      <protection/>
    </xf>
    <xf numFmtId="49" fontId="10" fillId="0" borderId="0" xfId="76" applyNumberFormat="1" applyBorder="1" applyAlignment="1">
      <alignment horizontal="center" vertical="center"/>
      <protection/>
    </xf>
    <xf numFmtId="49" fontId="10" fillId="0" borderId="0" xfId="76" applyNumberFormat="1" applyBorder="1" applyAlignment="1">
      <alignment horizontal="left" vertical="justify" wrapText="1"/>
      <protection/>
    </xf>
    <xf numFmtId="2" fontId="10" fillId="0" borderId="0" xfId="76" applyNumberFormat="1" applyBorder="1" applyAlignment="1">
      <alignment horizontal="center" vertical="center"/>
      <protection/>
    </xf>
    <xf numFmtId="166" fontId="10" fillId="0" borderId="0" xfId="76" applyNumberFormat="1" applyFill="1" applyBorder="1" applyAlignment="1">
      <alignment horizontal="center" vertical="center"/>
      <protection/>
    </xf>
    <xf numFmtId="1" fontId="10" fillId="0" borderId="0" xfId="76" applyNumberFormat="1" applyFill="1" applyBorder="1" applyAlignment="1">
      <alignment horizontal="center" vertical="center"/>
      <protection/>
    </xf>
    <xf numFmtId="166" fontId="21" fillId="0" borderId="0" xfId="76" applyNumberFormat="1" applyFont="1" applyFill="1" applyBorder="1" applyAlignment="1">
      <alignment horizontal="center" vertical="center"/>
      <protection/>
    </xf>
    <xf numFmtId="3" fontId="10" fillId="0" borderId="0" xfId="76" applyNumberFormat="1">
      <alignment/>
      <protection/>
    </xf>
    <xf numFmtId="0" fontId="10" fillId="0" borderId="0" xfId="86">
      <alignment/>
      <protection/>
    </xf>
    <xf numFmtId="0" fontId="10" fillId="0" borderId="0" xfId="86" applyAlignment="1">
      <alignment horizontal="right"/>
      <protection/>
    </xf>
    <xf numFmtId="49" fontId="10" fillId="0" borderId="0" xfId="86" applyNumberFormat="1">
      <alignment/>
      <protection/>
    </xf>
    <xf numFmtId="49" fontId="10" fillId="0" borderId="0" xfId="86" applyNumberFormat="1" applyAlignment="1">
      <alignment horizontal="right" vertical="center"/>
      <protection/>
    </xf>
    <xf numFmtId="0" fontId="10" fillId="0" borderId="0" xfId="86" applyBorder="1" applyAlignment="1">
      <alignment/>
      <protection/>
    </xf>
    <xf numFmtId="0" fontId="10" fillId="0" borderId="0" xfId="86" applyBorder="1">
      <alignment/>
      <protection/>
    </xf>
    <xf numFmtId="49" fontId="10" fillId="0" borderId="0" xfId="86" applyNumberFormat="1" applyFill="1" applyBorder="1" applyAlignment="1">
      <alignment horizontal="center" vertical="center"/>
      <protection/>
    </xf>
    <xf numFmtId="49" fontId="10" fillId="0" borderId="0" xfId="86" applyNumberFormat="1" applyFill="1" applyBorder="1" applyAlignment="1">
      <alignment horizontal="left" vertical="justify" wrapText="1"/>
      <protection/>
    </xf>
    <xf numFmtId="2" fontId="10" fillId="0" borderId="0" xfId="86" applyNumberFormat="1" applyFill="1" applyBorder="1" applyAlignment="1">
      <alignment horizontal="center" vertical="center"/>
      <protection/>
    </xf>
    <xf numFmtId="1" fontId="11" fillId="0" borderId="0" xfId="79" applyNumberFormat="1" applyFont="1" applyFill="1" applyBorder="1" applyAlignment="1">
      <alignment horizontal="left" vertical="center" wrapText="1"/>
      <protection/>
    </xf>
    <xf numFmtId="0" fontId="10" fillId="0" borderId="0" xfId="86" applyFill="1" applyBorder="1">
      <alignment/>
      <protection/>
    </xf>
    <xf numFmtId="167" fontId="10" fillId="0" borderId="0" xfId="86" applyNumberFormat="1" applyFill="1" applyBorder="1" applyAlignment="1">
      <alignment horizontal="center" vertical="center"/>
      <protection/>
    </xf>
    <xf numFmtId="1" fontId="10" fillId="0" borderId="0" xfId="86" applyNumberFormat="1" applyFill="1" applyBorder="1" applyAlignment="1">
      <alignment horizontal="center" vertical="center"/>
      <protection/>
    </xf>
    <xf numFmtId="166" fontId="21" fillId="0" borderId="0" xfId="86" applyNumberFormat="1" applyFont="1" applyFill="1" applyBorder="1" applyAlignment="1">
      <alignment horizontal="right" vertical="center"/>
      <protection/>
    </xf>
    <xf numFmtId="0" fontId="10" fillId="0" borderId="0" xfId="86" applyFill="1" applyBorder="1" applyAlignment="1">
      <alignment horizontal="center"/>
      <protection/>
    </xf>
    <xf numFmtId="0" fontId="21" fillId="0" borderId="0" xfId="86" applyFont="1" applyFill="1" applyBorder="1" applyAlignment="1">
      <alignment horizontal="right"/>
      <protection/>
    </xf>
    <xf numFmtId="3" fontId="10" fillId="0" borderId="0" xfId="86" applyNumberFormat="1">
      <alignment/>
      <protection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0" fillId="34" borderId="10" xfId="0" applyFill="1" applyBorder="1" applyAlignment="1">
      <alignment wrapText="1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168" fontId="0" fillId="0" borderId="18" xfId="0" applyNumberFormat="1" applyFill="1" applyBorder="1" applyAlignment="1">
      <alignment horizontal="center" vertical="center" wrapText="1"/>
    </xf>
    <xf numFmtId="168" fontId="0" fillId="0" borderId="19" xfId="0" applyNumberFormat="1" applyFill="1" applyBorder="1" applyAlignment="1">
      <alignment horizontal="center" vertical="center" wrapText="1"/>
    </xf>
    <xf numFmtId="168" fontId="0" fillId="43" borderId="23" xfId="0" applyNumberFormat="1" applyFill="1" applyBorder="1" applyAlignment="1">
      <alignment horizontal="center" vertical="center" wrapText="1"/>
    </xf>
    <xf numFmtId="168" fontId="2" fillId="0" borderId="18" xfId="0" applyNumberFormat="1" applyFont="1" applyFill="1" applyBorder="1" applyAlignment="1">
      <alignment horizontal="center"/>
    </xf>
    <xf numFmtId="168" fontId="0" fillId="0" borderId="20" xfId="0" applyNumberFormat="1" applyFill="1" applyBorder="1" applyAlignment="1">
      <alignment horizontal="center"/>
    </xf>
    <xf numFmtId="168" fontId="0" fillId="0" borderId="24" xfId="0" applyNumberFormat="1" applyFill="1" applyBorder="1" applyAlignment="1">
      <alignment horizontal="center" vertical="center"/>
    </xf>
    <xf numFmtId="49" fontId="10" fillId="0" borderId="25" xfId="92" applyNumberFormat="1" applyFill="1" applyBorder="1" applyAlignment="1">
      <alignment horizontal="center" vertical="center"/>
      <protection/>
    </xf>
    <xf numFmtId="49" fontId="10" fillId="0" borderId="18" xfId="92" applyNumberFormat="1" applyFill="1" applyBorder="1" applyAlignment="1">
      <alignment horizontal="left" vertical="top" wrapText="1"/>
      <protection/>
    </xf>
    <xf numFmtId="2" fontId="10" fillId="0" borderId="18" xfId="92" applyNumberFormat="1" applyFill="1" applyBorder="1" applyAlignment="1">
      <alignment horizontal="center" vertical="center"/>
      <protection/>
    </xf>
    <xf numFmtId="49" fontId="10" fillId="0" borderId="18" xfId="92" applyNumberFormat="1" applyFill="1" applyBorder="1" applyAlignment="1">
      <alignment horizontal="center" vertical="center"/>
      <protection/>
    </xf>
    <xf numFmtId="166" fontId="10" fillId="0" borderId="18" xfId="92" applyNumberFormat="1" applyFill="1" applyBorder="1" applyAlignment="1">
      <alignment horizontal="center" vertical="center"/>
      <protection/>
    </xf>
    <xf numFmtId="1" fontId="10" fillId="0" borderId="18" xfId="92" applyNumberFormat="1" applyFill="1" applyBorder="1" applyAlignment="1">
      <alignment horizontal="center" vertical="center" wrapText="1"/>
      <protection/>
    </xf>
    <xf numFmtId="1" fontId="11" fillId="0" borderId="18" xfId="79" applyNumberFormat="1" applyFont="1" applyFill="1" applyBorder="1" applyAlignment="1">
      <alignment horizontal="left" vertical="center" wrapText="1"/>
      <protection/>
    </xf>
    <xf numFmtId="49" fontId="10" fillId="0" borderId="26" xfId="92" applyNumberFormat="1" applyFill="1" applyBorder="1" applyAlignment="1">
      <alignment horizontal="center" vertical="center"/>
      <protection/>
    </xf>
    <xf numFmtId="49" fontId="10" fillId="0" borderId="20" xfId="92" applyNumberFormat="1" applyFill="1" applyBorder="1" applyAlignment="1">
      <alignment horizontal="left" vertical="top" wrapText="1"/>
      <protection/>
    </xf>
    <xf numFmtId="2" fontId="10" fillId="0" borderId="20" xfId="92" applyNumberFormat="1" applyFill="1" applyBorder="1" applyAlignment="1">
      <alignment horizontal="center" vertical="center"/>
      <protection/>
    </xf>
    <xf numFmtId="2" fontId="11" fillId="0" borderId="20" xfId="92" applyNumberFormat="1" applyFont="1" applyFill="1" applyBorder="1" applyAlignment="1">
      <alignment horizontal="center" vertical="center" wrapText="1"/>
      <protection/>
    </xf>
    <xf numFmtId="49" fontId="11" fillId="0" borderId="20" xfId="92" applyNumberFormat="1" applyFont="1" applyFill="1" applyBorder="1" applyAlignment="1">
      <alignment horizontal="center" vertical="center"/>
      <protection/>
    </xf>
    <xf numFmtId="166" fontId="11" fillId="0" borderId="20" xfId="92" applyNumberFormat="1" applyFont="1" applyFill="1" applyBorder="1" applyAlignment="1">
      <alignment horizontal="center" vertical="center"/>
      <protection/>
    </xf>
    <xf numFmtId="1" fontId="11" fillId="0" borderId="20" xfId="92" applyNumberFormat="1" applyFont="1" applyFill="1" applyBorder="1" applyAlignment="1">
      <alignment horizontal="center" vertical="center" wrapText="1"/>
      <protection/>
    </xf>
    <xf numFmtId="1" fontId="11" fillId="0" borderId="20" xfId="79" applyNumberFormat="1" applyFont="1" applyFill="1" applyBorder="1" applyAlignment="1">
      <alignment horizontal="left" vertical="center" wrapText="1"/>
      <protection/>
    </xf>
    <xf numFmtId="49" fontId="10" fillId="0" borderId="20" xfId="92" applyNumberFormat="1" applyFill="1" applyBorder="1" applyAlignment="1">
      <alignment horizontal="left" vertical="justify" wrapText="1"/>
      <protection/>
    </xf>
    <xf numFmtId="2" fontId="11" fillId="0" borderId="20" xfId="92" applyNumberFormat="1" applyFont="1" applyFill="1" applyBorder="1" applyAlignment="1">
      <alignment horizontal="center" vertical="center"/>
      <protection/>
    </xf>
    <xf numFmtId="1" fontId="11" fillId="0" borderId="20" xfId="92" applyNumberFormat="1" applyFont="1" applyFill="1" applyBorder="1" applyAlignment="1">
      <alignment horizontal="center" vertical="center"/>
      <protection/>
    </xf>
    <xf numFmtId="49" fontId="10" fillId="0" borderId="27" xfId="92" applyNumberFormat="1" applyFill="1" applyBorder="1" applyAlignment="1">
      <alignment horizontal="center" vertical="center"/>
      <protection/>
    </xf>
    <xf numFmtId="49" fontId="10" fillId="0" borderId="22" xfId="92" applyNumberFormat="1" applyFont="1" applyFill="1" applyBorder="1" applyAlignment="1">
      <alignment horizontal="left" vertical="justify" wrapText="1"/>
      <protection/>
    </xf>
    <xf numFmtId="2" fontId="10" fillId="0" borderId="22" xfId="92" applyNumberFormat="1" applyFill="1" applyBorder="1" applyAlignment="1">
      <alignment horizontal="center" vertical="center"/>
      <protection/>
    </xf>
    <xf numFmtId="2" fontId="10" fillId="0" borderId="22" xfId="92" applyNumberFormat="1" applyFill="1" applyBorder="1" applyAlignment="1">
      <alignment horizontal="center" vertical="center" wrapText="1"/>
      <protection/>
    </xf>
    <xf numFmtId="49" fontId="10" fillId="0" borderId="22" xfId="92" applyNumberFormat="1" applyFill="1" applyBorder="1" applyAlignment="1">
      <alignment horizontal="center" vertical="center"/>
      <protection/>
    </xf>
    <xf numFmtId="166" fontId="10" fillId="0" borderId="22" xfId="92" applyNumberFormat="1" applyFill="1" applyBorder="1" applyAlignment="1">
      <alignment horizontal="center" vertical="center"/>
      <protection/>
    </xf>
    <xf numFmtId="1" fontId="10" fillId="0" borderId="22" xfId="92" applyNumberFormat="1" applyFill="1" applyBorder="1" applyAlignment="1">
      <alignment horizontal="center" vertical="center" wrapText="1"/>
      <protection/>
    </xf>
    <xf numFmtId="1" fontId="11" fillId="0" borderId="22" xfId="79" applyNumberFormat="1" applyFont="1" applyFill="1" applyBorder="1" applyAlignment="1">
      <alignment horizontal="left" vertical="center" wrapText="1"/>
      <protection/>
    </xf>
    <xf numFmtId="168" fontId="29" fillId="43" borderId="18" xfId="79" applyNumberFormat="1" applyFont="1" applyFill="1" applyBorder="1" applyAlignment="1">
      <alignment horizontal="center" vertical="center" wrapText="1"/>
      <protection/>
    </xf>
    <xf numFmtId="168" fontId="29" fillId="0" borderId="18" xfId="79" applyNumberFormat="1" applyFont="1" applyBorder="1" applyAlignment="1">
      <alignment horizontal="center" vertical="center" wrapText="1"/>
      <protection/>
    </xf>
    <xf numFmtId="168" fontId="29" fillId="0" borderId="19" xfId="79" applyNumberFormat="1" applyFont="1" applyBorder="1" applyAlignment="1">
      <alignment horizontal="center" vertical="center" wrapText="1"/>
      <protection/>
    </xf>
    <xf numFmtId="3" fontId="30" fillId="0" borderId="20" xfId="92" applyNumberFormat="1" applyFont="1" applyBorder="1">
      <alignment/>
      <protection/>
    </xf>
    <xf numFmtId="168" fontId="33" fillId="0" borderId="20" xfId="92" applyNumberFormat="1" applyFont="1" applyBorder="1" applyAlignment="1">
      <alignment horizontal="center"/>
      <protection/>
    </xf>
    <xf numFmtId="49" fontId="10" fillId="0" borderId="25" xfId="86" applyNumberFormat="1" applyFill="1" applyBorder="1" applyAlignment="1">
      <alignment horizontal="center" vertical="center"/>
      <protection/>
    </xf>
    <xf numFmtId="49" fontId="10" fillId="0" borderId="18" xfId="86" applyNumberFormat="1" applyFont="1" applyFill="1" applyBorder="1" applyAlignment="1">
      <alignment horizontal="left" vertical="justify" wrapText="1"/>
      <protection/>
    </xf>
    <xf numFmtId="2" fontId="10" fillId="0" borderId="18" xfId="86" applyNumberFormat="1" applyFill="1" applyBorder="1" applyAlignment="1">
      <alignment horizontal="center" vertical="center"/>
      <protection/>
    </xf>
    <xf numFmtId="2" fontId="10" fillId="0" borderId="18" xfId="86" applyNumberFormat="1" applyFont="1" applyFill="1" applyBorder="1" applyAlignment="1">
      <alignment horizontal="center" vertical="center"/>
      <protection/>
    </xf>
    <xf numFmtId="49" fontId="10" fillId="0" borderId="18" xfId="86" applyNumberFormat="1" applyFill="1" applyBorder="1" applyAlignment="1">
      <alignment horizontal="center" vertical="center"/>
      <protection/>
    </xf>
    <xf numFmtId="166" fontId="10" fillId="0" borderId="18" xfId="80" applyNumberFormat="1" applyFill="1" applyBorder="1" applyAlignment="1">
      <alignment horizontal="center" vertical="center"/>
      <protection/>
    </xf>
    <xf numFmtId="1" fontId="10" fillId="0" borderId="18" xfId="80" applyNumberFormat="1" applyFill="1" applyBorder="1" applyAlignment="1">
      <alignment horizontal="center" vertical="center"/>
      <protection/>
    </xf>
    <xf numFmtId="2" fontId="10" fillId="0" borderId="28" xfId="80" applyNumberFormat="1" applyFont="1" applyFill="1" applyBorder="1" applyAlignment="1">
      <alignment horizontal="center" vertical="center"/>
      <protection/>
    </xf>
    <xf numFmtId="49" fontId="10" fillId="0" borderId="26" xfId="80" applyNumberFormat="1" applyFill="1" applyBorder="1" applyAlignment="1">
      <alignment horizontal="center" vertical="center"/>
      <protection/>
    </xf>
    <xf numFmtId="49" fontId="10" fillId="0" borderId="20" xfId="80" applyNumberFormat="1" applyFont="1" applyFill="1" applyBorder="1" applyAlignment="1">
      <alignment horizontal="left" vertical="top" wrapText="1"/>
      <protection/>
    </xf>
    <xf numFmtId="2" fontId="10" fillId="0" borderId="20" xfId="80" applyNumberFormat="1" applyFill="1" applyBorder="1" applyAlignment="1">
      <alignment horizontal="center" vertical="center"/>
      <protection/>
    </xf>
    <xf numFmtId="49" fontId="10" fillId="0" borderId="20" xfId="80" applyNumberFormat="1" applyFill="1" applyBorder="1" applyAlignment="1">
      <alignment horizontal="center" vertical="center"/>
      <protection/>
    </xf>
    <xf numFmtId="166" fontId="10" fillId="0" borderId="20" xfId="80" applyNumberFormat="1" applyFill="1" applyBorder="1" applyAlignment="1">
      <alignment horizontal="center" vertical="center"/>
      <protection/>
    </xf>
    <xf numFmtId="1" fontId="10" fillId="0" borderId="20" xfId="80" applyNumberFormat="1" applyFill="1" applyBorder="1" applyAlignment="1">
      <alignment horizontal="center" vertical="center"/>
      <protection/>
    </xf>
    <xf numFmtId="49" fontId="10" fillId="0" borderId="20" xfId="80" applyNumberFormat="1" applyFont="1" applyFill="1" applyBorder="1" applyAlignment="1">
      <alignment horizontal="left" vertical="justify" wrapText="1"/>
      <protection/>
    </xf>
    <xf numFmtId="49" fontId="10" fillId="0" borderId="26" xfId="76" applyNumberFormat="1" applyFill="1" applyBorder="1" applyAlignment="1">
      <alignment horizontal="center" vertical="center"/>
      <protection/>
    </xf>
    <xf numFmtId="49" fontId="10" fillId="0" borderId="20" xfId="76" applyNumberFormat="1" applyFont="1" applyFill="1" applyBorder="1" applyAlignment="1">
      <alignment horizontal="left" vertical="justify" wrapText="1"/>
      <protection/>
    </xf>
    <xf numFmtId="2" fontId="10" fillId="0" borderId="20" xfId="76" applyNumberFormat="1" applyFill="1" applyBorder="1" applyAlignment="1">
      <alignment horizontal="center" vertical="center"/>
      <protection/>
    </xf>
    <xf numFmtId="2" fontId="10" fillId="0" borderId="20" xfId="80" applyNumberFormat="1" applyFont="1" applyFill="1" applyBorder="1" applyAlignment="1">
      <alignment horizontal="center" vertical="center"/>
      <protection/>
    </xf>
    <xf numFmtId="49" fontId="10" fillId="0" borderId="27" xfId="80" applyNumberFormat="1" applyFont="1" applyFill="1" applyBorder="1" applyAlignment="1">
      <alignment horizontal="center" vertical="center"/>
      <protection/>
    </xf>
    <xf numFmtId="49" fontId="10" fillId="0" borderId="22" xfId="80" applyNumberFormat="1" applyFont="1" applyFill="1" applyBorder="1" applyAlignment="1">
      <alignment horizontal="left" vertical="justify" wrapText="1"/>
      <protection/>
    </xf>
    <xf numFmtId="2" fontId="10" fillId="0" borderId="22" xfId="80" applyNumberFormat="1" applyFill="1" applyBorder="1" applyAlignment="1">
      <alignment horizontal="center" vertical="center"/>
      <protection/>
    </xf>
    <xf numFmtId="49" fontId="10" fillId="0" borderId="22" xfId="80" applyNumberFormat="1" applyFill="1" applyBorder="1" applyAlignment="1">
      <alignment horizontal="center" vertical="center"/>
      <protection/>
    </xf>
    <xf numFmtId="166" fontId="10" fillId="0" borderId="22" xfId="80" applyNumberFormat="1" applyFill="1" applyBorder="1" applyAlignment="1">
      <alignment horizontal="center" vertical="center"/>
      <protection/>
    </xf>
    <xf numFmtId="1" fontId="10" fillId="0" borderId="22" xfId="80" applyNumberFormat="1" applyFont="1" applyFill="1" applyBorder="1" applyAlignment="1">
      <alignment horizontal="center" vertical="center"/>
      <protection/>
    </xf>
    <xf numFmtId="2" fontId="10" fillId="0" borderId="29" xfId="80" applyNumberFormat="1" applyFill="1" applyBorder="1" applyAlignment="1">
      <alignment horizontal="center" vertical="center"/>
      <protection/>
    </xf>
    <xf numFmtId="1" fontId="11" fillId="0" borderId="20" xfId="79" applyNumberFormat="1" applyFont="1" applyFill="1" applyBorder="1" applyAlignment="1">
      <alignment horizontal="center" vertical="top" wrapText="1"/>
      <protection/>
    </xf>
    <xf numFmtId="1" fontId="11" fillId="0" borderId="22" xfId="79" applyNumberFormat="1" applyFont="1" applyFill="1" applyBorder="1" applyAlignment="1">
      <alignment horizontal="center" vertical="top" wrapText="1"/>
      <protection/>
    </xf>
    <xf numFmtId="1" fontId="11" fillId="0" borderId="20" xfId="79" applyNumberFormat="1" applyFont="1" applyFill="1" applyBorder="1" applyAlignment="1">
      <alignment horizontal="center" vertical="center" wrapText="1"/>
      <protection/>
    </xf>
    <xf numFmtId="1" fontId="11" fillId="0" borderId="30" xfId="79" applyNumberFormat="1" applyFont="1" applyFill="1" applyBorder="1" applyAlignment="1">
      <alignment horizontal="center" vertical="center" wrapText="1"/>
      <protection/>
    </xf>
    <xf numFmtId="2" fontId="10" fillId="0" borderId="20" xfId="86" applyNumberFormat="1" applyFill="1" applyBorder="1" applyAlignment="1">
      <alignment horizontal="center" vertical="center"/>
      <protection/>
    </xf>
    <xf numFmtId="49" fontId="10" fillId="0" borderId="20" xfId="86" applyNumberFormat="1" applyFill="1" applyBorder="1" applyAlignment="1">
      <alignment horizontal="center" vertical="center"/>
      <protection/>
    </xf>
    <xf numFmtId="1" fontId="23" fillId="0" borderId="20" xfId="79" applyNumberFormat="1" applyFont="1" applyFill="1" applyBorder="1" applyAlignment="1">
      <alignment horizontal="left" vertical="top" wrapText="1"/>
      <protection/>
    </xf>
    <xf numFmtId="2" fontId="10" fillId="0" borderId="31" xfId="86" applyNumberFormat="1" applyFill="1" applyBorder="1" applyAlignment="1">
      <alignment horizontal="center" vertical="center"/>
      <protection/>
    </xf>
    <xf numFmtId="49" fontId="10" fillId="0" borderId="31" xfId="86" applyNumberFormat="1" applyFill="1" applyBorder="1" applyAlignment="1">
      <alignment horizontal="center" vertical="center"/>
      <protection/>
    </xf>
    <xf numFmtId="168" fontId="2" fillId="0" borderId="17" xfId="0" applyNumberFormat="1" applyFont="1" applyBorder="1" applyAlignment="1">
      <alignment horizontal="center"/>
    </xf>
    <xf numFmtId="0" fontId="11" fillId="0" borderId="32" xfId="77" applyFont="1" applyFill="1" applyBorder="1" applyAlignment="1">
      <alignment horizontal="center"/>
      <protection/>
    </xf>
    <xf numFmtId="0" fontId="11" fillId="0" borderId="33" xfId="77" applyFont="1" applyFill="1" applyBorder="1" applyAlignment="1">
      <alignment horizontal="left"/>
      <protection/>
    </xf>
    <xf numFmtId="1" fontId="10" fillId="0" borderId="20" xfId="77" applyNumberFormat="1" applyFont="1" applyFill="1" applyBorder="1" applyAlignment="1">
      <alignment horizontal="center"/>
      <protection/>
    </xf>
    <xf numFmtId="2" fontId="10" fillId="0" borderId="20" xfId="77" applyNumberFormat="1" applyFont="1" applyFill="1" applyBorder="1" applyAlignment="1">
      <alignment horizontal="center" vertical="center"/>
      <protection/>
    </xf>
    <xf numFmtId="49" fontId="10" fillId="0" borderId="20" xfId="77" applyNumberFormat="1" applyFont="1" applyFill="1" applyBorder="1" applyAlignment="1">
      <alignment horizontal="center" vertical="top"/>
      <protection/>
    </xf>
    <xf numFmtId="166" fontId="10" fillId="0" borderId="20" xfId="77" applyNumberFormat="1" applyFont="1" applyFill="1" applyBorder="1" applyAlignment="1">
      <alignment horizontal="center" vertical="center"/>
      <protection/>
    </xf>
    <xf numFmtId="0" fontId="11" fillId="0" borderId="33" xfId="77" applyFont="1" applyFill="1" applyBorder="1" applyAlignment="1">
      <alignment horizontal="left" wrapText="1"/>
      <protection/>
    </xf>
    <xf numFmtId="2" fontId="10" fillId="0" borderId="31" xfId="77" applyNumberFormat="1" applyFont="1" applyFill="1" applyBorder="1" applyAlignment="1">
      <alignment horizontal="center" vertical="center"/>
      <protection/>
    </xf>
    <xf numFmtId="166" fontId="10" fillId="0" borderId="31" xfId="77" applyNumberFormat="1" applyFont="1" applyFill="1" applyBorder="1" applyAlignment="1">
      <alignment horizontal="center" vertical="center"/>
      <protection/>
    </xf>
    <xf numFmtId="0" fontId="11" fillId="0" borderId="34" xfId="77" applyFont="1" applyFill="1" applyBorder="1" applyAlignment="1">
      <alignment horizontal="center"/>
      <protection/>
    </xf>
    <xf numFmtId="0" fontId="11" fillId="0" borderId="35" xfId="77" applyFont="1" applyFill="1" applyBorder="1" applyAlignment="1">
      <alignment horizontal="left" wrapText="1"/>
      <protection/>
    </xf>
    <xf numFmtId="1" fontId="10" fillId="0" borderId="22" xfId="77" applyNumberFormat="1" applyFont="1" applyFill="1" applyBorder="1" applyAlignment="1">
      <alignment horizontal="center"/>
      <protection/>
    </xf>
    <xf numFmtId="2" fontId="10" fillId="0" borderId="22" xfId="77" applyNumberFormat="1" applyFont="1" applyFill="1" applyBorder="1" applyAlignment="1">
      <alignment horizontal="center" vertical="center" shrinkToFit="1"/>
      <protection/>
    </xf>
    <xf numFmtId="49" fontId="10" fillId="0" borderId="22" xfId="77" applyNumberFormat="1" applyFont="1" applyFill="1" applyBorder="1" applyAlignment="1">
      <alignment horizontal="center" vertical="top"/>
      <protection/>
    </xf>
    <xf numFmtId="166" fontId="10" fillId="0" borderId="22" xfId="77" applyNumberFormat="1" applyFont="1" applyFill="1" applyBorder="1" applyAlignment="1">
      <alignment horizontal="center" vertical="center"/>
      <protection/>
    </xf>
    <xf numFmtId="49" fontId="36" fillId="0" borderId="32" xfId="77" applyNumberFormat="1" applyFill="1" applyBorder="1" applyAlignment="1">
      <alignment horizontal="center" vertical="center"/>
      <protection/>
    </xf>
    <xf numFmtId="49" fontId="36" fillId="0" borderId="20" xfId="77" applyNumberFormat="1" applyFill="1" applyBorder="1" applyAlignment="1">
      <alignment horizontal="left" vertical="top" wrapText="1"/>
      <protection/>
    </xf>
    <xf numFmtId="2" fontId="36" fillId="0" borderId="20" xfId="77" applyNumberFormat="1" applyFill="1" applyBorder="1" applyAlignment="1">
      <alignment horizontal="center" vertical="center"/>
      <protection/>
    </xf>
    <xf numFmtId="49" fontId="36" fillId="0" borderId="20" xfId="77" applyNumberFormat="1" applyFill="1" applyBorder="1" applyAlignment="1">
      <alignment horizontal="center" vertical="center"/>
      <protection/>
    </xf>
    <xf numFmtId="166" fontId="36" fillId="0" borderId="20" xfId="77" applyNumberFormat="1" applyFill="1" applyBorder="1" applyAlignment="1">
      <alignment horizontal="center" vertical="center"/>
      <protection/>
    </xf>
    <xf numFmtId="1" fontId="36" fillId="0" borderId="20" xfId="77" applyNumberFormat="1" applyFill="1" applyBorder="1" applyAlignment="1">
      <alignment horizontal="center" vertical="center"/>
      <protection/>
    </xf>
    <xf numFmtId="49" fontId="36" fillId="0" borderId="20" xfId="77" applyNumberFormat="1" applyFill="1" applyBorder="1" applyAlignment="1">
      <alignment horizontal="left" vertical="justify" wrapText="1"/>
      <protection/>
    </xf>
    <xf numFmtId="49" fontId="10" fillId="0" borderId="20" xfId="77" applyNumberFormat="1" applyFont="1" applyFill="1" applyBorder="1" applyAlignment="1">
      <alignment horizontal="left" vertical="justify" wrapText="1"/>
      <protection/>
    </xf>
    <xf numFmtId="2" fontId="36" fillId="0" borderId="31" xfId="77" applyNumberFormat="1" applyFill="1" applyBorder="1" applyAlignment="1">
      <alignment horizontal="center" vertical="center"/>
      <protection/>
    </xf>
    <xf numFmtId="49" fontId="36" fillId="0" borderId="36" xfId="77" applyNumberFormat="1" applyFill="1" applyBorder="1" applyAlignment="1">
      <alignment horizontal="center" vertical="center"/>
      <protection/>
    </xf>
    <xf numFmtId="49" fontId="10" fillId="0" borderId="31" xfId="77" applyNumberFormat="1" applyFont="1" applyFill="1" applyBorder="1" applyAlignment="1">
      <alignment horizontal="left" vertical="justify" wrapText="1"/>
      <protection/>
    </xf>
    <xf numFmtId="49" fontId="36" fillId="0" borderId="31" xfId="77" applyNumberFormat="1" applyFill="1" applyBorder="1" applyAlignment="1">
      <alignment horizontal="center" vertical="center"/>
      <protection/>
    </xf>
    <xf numFmtId="166" fontId="36" fillId="0" borderId="31" xfId="77" applyNumberFormat="1" applyFill="1" applyBorder="1" applyAlignment="1">
      <alignment horizontal="center" vertical="center"/>
      <protection/>
    </xf>
    <xf numFmtId="49" fontId="36" fillId="0" borderId="37" xfId="77" applyNumberFormat="1" applyFill="1" applyBorder="1" applyAlignment="1">
      <alignment horizontal="center" vertical="center"/>
      <protection/>
    </xf>
    <xf numFmtId="49" fontId="10" fillId="0" borderId="30" xfId="77" applyNumberFormat="1" applyFont="1" applyFill="1" applyBorder="1" applyAlignment="1">
      <alignment horizontal="left" vertical="justify" wrapText="1"/>
      <protection/>
    </xf>
    <xf numFmtId="2" fontId="36" fillId="0" borderId="30" xfId="77" applyNumberFormat="1" applyFill="1" applyBorder="1" applyAlignment="1">
      <alignment horizontal="center" vertical="center"/>
      <protection/>
    </xf>
    <xf numFmtId="49" fontId="36" fillId="0" borderId="30" xfId="77" applyNumberFormat="1" applyFill="1" applyBorder="1" applyAlignment="1">
      <alignment horizontal="center" vertical="center"/>
      <protection/>
    </xf>
    <xf numFmtId="166" fontId="36" fillId="0" borderId="30" xfId="77" applyNumberFormat="1" applyFill="1" applyBorder="1" applyAlignment="1">
      <alignment horizontal="center" vertical="center"/>
      <protection/>
    </xf>
    <xf numFmtId="1" fontId="36" fillId="0" borderId="30" xfId="77" applyNumberFormat="1" applyFill="1" applyBorder="1" applyAlignment="1">
      <alignment horizontal="center" vertical="center"/>
      <protection/>
    </xf>
    <xf numFmtId="168" fontId="29" fillId="0" borderId="38" xfId="79" applyNumberFormat="1" applyFont="1" applyBorder="1" applyAlignment="1">
      <alignment horizontal="center" vertical="center" wrapText="1"/>
      <protection/>
    </xf>
    <xf numFmtId="1" fontId="23" fillId="0" borderId="0" xfId="79" applyNumberFormat="1" applyFont="1" applyFill="1" applyBorder="1" applyAlignment="1">
      <alignment horizontal="left" vertical="top" wrapText="1"/>
      <protection/>
    </xf>
    <xf numFmtId="1" fontId="10" fillId="0" borderId="20" xfId="86" applyNumberFormat="1" applyFill="1" applyBorder="1" applyAlignment="1">
      <alignment horizontal="center" vertical="center"/>
      <protection/>
    </xf>
    <xf numFmtId="0" fontId="27" fillId="0" borderId="20" xfId="86" applyFont="1" applyFill="1" applyBorder="1" applyAlignment="1">
      <alignment horizontal="center" vertical="center"/>
      <protection/>
    </xf>
    <xf numFmtId="2" fontId="10" fillId="0" borderId="22" xfId="86" applyNumberFormat="1" applyFill="1" applyBorder="1" applyAlignment="1">
      <alignment horizontal="center" vertical="center"/>
      <protection/>
    </xf>
    <xf numFmtId="49" fontId="10" fillId="0" borderId="22" xfId="86" applyNumberFormat="1" applyFill="1" applyBorder="1" applyAlignment="1">
      <alignment horizontal="center" vertical="center"/>
      <protection/>
    </xf>
    <xf numFmtId="1" fontId="23" fillId="0" borderId="20" xfId="79" applyNumberFormat="1" applyFont="1" applyFill="1" applyBorder="1" applyAlignment="1">
      <alignment horizontal="left" vertical="top"/>
      <protection/>
    </xf>
    <xf numFmtId="49" fontId="10" fillId="44" borderId="0" xfId="86" applyNumberFormat="1" applyFill="1" applyBorder="1" applyAlignment="1">
      <alignment horizontal="center" vertical="center"/>
      <protection/>
    </xf>
    <xf numFmtId="49" fontId="10" fillId="44" borderId="0" xfId="86" applyNumberFormat="1" applyFill="1" applyBorder="1" applyAlignment="1">
      <alignment horizontal="left" vertical="justify" wrapText="1"/>
      <protection/>
    </xf>
    <xf numFmtId="2" fontId="10" fillId="44" borderId="0" xfId="86" applyNumberFormat="1" applyFill="1" applyBorder="1" applyAlignment="1">
      <alignment horizontal="center" vertical="center"/>
      <protection/>
    </xf>
    <xf numFmtId="166" fontId="10" fillId="44" borderId="0" xfId="86" applyNumberFormat="1" applyFill="1" applyBorder="1" applyAlignment="1">
      <alignment horizontal="center" vertical="center"/>
      <protection/>
    </xf>
    <xf numFmtId="1" fontId="10" fillId="44" borderId="0" xfId="86" applyNumberFormat="1" applyFill="1" applyBorder="1" applyAlignment="1">
      <alignment horizontal="center" vertical="center"/>
      <protection/>
    </xf>
    <xf numFmtId="166" fontId="21" fillId="44" borderId="0" xfId="86" applyNumberFormat="1" applyFont="1" applyFill="1" applyBorder="1" applyAlignment="1">
      <alignment horizontal="center" vertical="center"/>
      <protection/>
    </xf>
    <xf numFmtId="1" fontId="10" fillId="0" borderId="0" xfId="86" applyNumberFormat="1" applyBorder="1" applyAlignment="1">
      <alignment horizontal="center" vertical="center"/>
      <protection/>
    </xf>
    <xf numFmtId="0" fontId="10" fillId="0" borderId="0" xfId="86" applyAlignment="1">
      <alignment horizontal="center"/>
      <protection/>
    </xf>
    <xf numFmtId="0" fontId="10" fillId="0" borderId="20" xfId="86" applyBorder="1">
      <alignment/>
      <protection/>
    </xf>
    <xf numFmtId="0" fontId="10" fillId="0" borderId="20" xfId="86" applyBorder="1" applyAlignment="1">
      <alignment/>
      <protection/>
    </xf>
    <xf numFmtId="168" fontId="29" fillId="43" borderId="18" xfId="79" applyNumberFormat="1" applyFont="1" applyFill="1" applyBorder="1" applyAlignment="1">
      <alignment horizontal="center" vertical="center" wrapText="1"/>
      <protection/>
    </xf>
    <xf numFmtId="168" fontId="33" fillId="0" borderId="20" xfId="92" applyNumberFormat="1" applyFont="1" applyBorder="1" applyAlignment="1">
      <alignment horizontal="center"/>
      <protection/>
    </xf>
    <xf numFmtId="0" fontId="31" fillId="0" borderId="0" xfId="0" applyFont="1" applyAlignment="1">
      <alignment/>
    </xf>
    <xf numFmtId="168" fontId="2" fillId="0" borderId="15" xfId="0" applyNumberFormat="1" applyFont="1" applyBorder="1" applyAlignment="1">
      <alignment horizontal="center"/>
    </xf>
    <xf numFmtId="1" fontId="22" fillId="45" borderId="20" xfId="79" applyNumberFormat="1" applyFont="1" applyFill="1" applyBorder="1" applyAlignment="1">
      <alignment horizontal="left" vertical="top" wrapText="1"/>
      <protection/>
    </xf>
    <xf numFmtId="49" fontId="10" fillId="45" borderId="0" xfId="86" applyNumberFormat="1" applyFill="1" applyBorder="1" applyAlignment="1">
      <alignment horizontal="center" vertical="center"/>
      <protection/>
    </xf>
    <xf numFmtId="1" fontId="11" fillId="45" borderId="20" xfId="79" applyNumberFormat="1" applyFont="1" applyFill="1" applyBorder="1" applyAlignment="1">
      <alignment horizontal="left" vertical="center" wrapText="1"/>
      <protection/>
    </xf>
    <xf numFmtId="1" fontId="26" fillId="45" borderId="20" xfId="86" applyNumberFormat="1" applyFont="1" applyFill="1" applyBorder="1" applyAlignment="1">
      <alignment horizontal="left" vertical="center" wrapText="1"/>
      <protection/>
    </xf>
    <xf numFmtId="1" fontId="23" fillId="45" borderId="20" xfId="79" applyNumberFormat="1" applyFont="1" applyFill="1" applyBorder="1" applyAlignment="1">
      <alignment horizontal="left" vertical="top" wrapText="1"/>
      <protection/>
    </xf>
    <xf numFmtId="0" fontId="32" fillId="0" borderId="39" xfId="0" applyFont="1" applyFill="1" applyBorder="1" applyAlignment="1">
      <alignment horizontal="left" vertical="top" wrapText="1"/>
    </xf>
    <xf numFmtId="175" fontId="38" fillId="0" borderId="39" xfId="0" applyNumberFormat="1" applyFont="1" applyFill="1" applyBorder="1" applyAlignment="1">
      <alignment horizontal="right" vertical="top" wrapText="1"/>
    </xf>
    <xf numFmtId="0" fontId="32" fillId="0" borderId="39" xfId="0" applyFont="1" applyBorder="1" applyAlignment="1">
      <alignment horizontal="left" vertical="top" wrapText="1"/>
    </xf>
    <xf numFmtId="0" fontId="32" fillId="0" borderId="40" xfId="0" applyFont="1" applyBorder="1" applyAlignment="1">
      <alignment horizontal="left" vertical="top" wrapText="1"/>
    </xf>
    <xf numFmtId="175" fontId="38" fillId="0" borderId="39" xfId="0" applyNumberFormat="1" applyFont="1" applyBorder="1" applyAlignment="1">
      <alignment horizontal="right" vertical="top" wrapText="1"/>
    </xf>
    <xf numFmtId="170" fontId="38" fillId="46" borderId="39" xfId="0" applyNumberFormat="1" applyFont="1" applyFill="1" applyBorder="1" applyAlignment="1">
      <alignment horizontal="center" vertical="top" wrapText="1"/>
    </xf>
    <xf numFmtId="1" fontId="38" fillId="46" borderId="39" xfId="0" applyNumberFormat="1" applyFont="1" applyFill="1" applyBorder="1" applyAlignment="1">
      <alignment horizontal="center" vertical="top" wrapText="1"/>
    </xf>
    <xf numFmtId="1" fontId="38" fillId="46" borderId="41" xfId="0" applyNumberFormat="1" applyFont="1" applyFill="1" applyBorder="1" applyAlignment="1">
      <alignment horizontal="center" vertical="top" wrapText="1"/>
    </xf>
    <xf numFmtId="1" fontId="38" fillId="46" borderId="20" xfId="0" applyNumberFormat="1" applyFont="1" applyFill="1" applyBorder="1" applyAlignment="1">
      <alignment horizontal="center" vertical="top" wrapText="1"/>
    </xf>
    <xf numFmtId="2" fontId="10" fillId="45" borderId="20" xfId="86" applyNumberFormat="1" applyFill="1" applyBorder="1" applyAlignment="1">
      <alignment horizontal="center" vertical="center"/>
      <protection/>
    </xf>
    <xf numFmtId="2" fontId="10" fillId="45" borderId="22" xfId="86" applyNumberFormat="1" applyFill="1" applyBorder="1" applyAlignment="1">
      <alignment horizontal="center" vertical="center"/>
      <protection/>
    </xf>
    <xf numFmtId="0" fontId="10" fillId="45" borderId="20" xfId="86" applyFill="1" applyBorder="1" applyAlignment="1">
      <alignment horizontal="left" vertical="center" wrapText="1"/>
      <protection/>
    </xf>
    <xf numFmtId="0" fontId="10" fillId="45" borderId="20" xfId="86" applyFill="1" applyBorder="1" applyAlignment="1">
      <alignment horizontal="left" vertical="center"/>
      <protection/>
    </xf>
    <xf numFmtId="1" fontId="10" fillId="0" borderId="20" xfId="86" applyNumberFormat="1" applyFill="1" applyBorder="1" applyAlignment="1">
      <alignment horizontal="left" vertical="center"/>
      <protection/>
    </xf>
    <xf numFmtId="2" fontId="10" fillId="0" borderId="42" xfId="86" applyNumberFormat="1" applyFill="1" applyBorder="1" applyAlignment="1">
      <alignment horizontal="center" vertical="center"/>
      <protection/>
    </xf>
    <xf numFmtId="2" fontId="10" fillId="0" borderId="43" xfId="86" applyNumberFormat="1" applyFill="1" applyBorder="1" applyAlignment="1">
      <alignment horizontal="center" vertical="center"/>
      <protection/>
    </xf>
    <xf numFmtId="2" fontId="10" fillId="45" borderId="31" xfId="86" applyNumberFormat="1" applyFill="1" applyBorder="1" applyAlignment="1">
      <alignment horizontal="center" vertical="center"/>
      <protection/>
    </xf>
    <xf numFmtId="2" fontId="10" fillId="0" borderId="44" xfId="86" applyNumberFormat="1" applyFill="1" applyBorder="1" applyAlignment="1">
      <alignment horizontal="center" vertical="center"/>
      <protection/>
    </xf>
    <xf numFmtId="1" fontId="11" fillId="0" borderId="31" xfId="79" applyNumberFormat="1" applyFont="1" applyFill="1" applyBorder="1" applyAlignment="1">
      <alignment horizontal="left" vertical="center" wrapText="1"/>
      <protection/>
    </xf>
    <xf numFmtId="1" fontId="11" fillId="0" borderId="45" xfId="79" applyNumberFormat="1" applyFont="1" applyFill="1" applyBorder="1" applyAlignment="1">
      <alignment horizontal="left" vertical="center" wrapText="1"/>
      <protection/>
    </xf>
    <xf numFmtId="1" fontId="11" fillId="0" borderId="46" xfId="79" applyNumberFormat="1" applyFont="1" applyFill="1" applyBorder="1" applyAlignment="1">
      <alignment horizontal="left" vertical="center" wrapText="1"/>
      <protection/>
    </xf>
    <xf numFmtId="1" fontId="11" fillId="0" borderId="43" xfId="79" applyNumberFormat="1" applyFont="1" applyFill="1" applyBorder="1" applyAlignment="1">
      <alignment horizontal="left" vertical="center" wrapText="1"/>
      <protection/>
    </xf>
    <xf numFmtId="175" fontId="38" fillId="0" borderId="41" xfId="0" applyNumberFormat="1" applyFont="1" applyBorder="1" applyAlignment="1">
      <alignment horizontal="right" vertical="top" wrapText="1"/>
    </xf>
    <xf numFmtId="167" fontId="11" fillId="0" borderId="43" xfId="86" applyNumberFormat="1" applyFont="1" applyFill="1" applyBorder="1" applyAlignment="1">
      <alignment horizontal="center" vertical="center"/>
      <protection/>
    </xf>
    <xf numFmtId="49" fontId="10" fillId="0" borderId="44" xfId="86" applyNumberFormat="1" applyFill="1" applyBorder="1" applyAlignment="1">
      <alignment horizontal="center" vertical="center"/>
      <protection/>
    </xf>
    <xf numFmtId="49" fontId="10" fillId="0" borderId="43" xfId="86" applyNumberFormat="1" applyFill="1" applyBorder="1" applyAlignment="1">
      <alignment horizontal="center" vertical="center"/>
      <protection/>
    </xf>
    <xf numFmtId="0" fontId="20" fillId="0" borderId="0" xfId="80" applyFont="1" applyAlignment="1">
      <alignment horizontal="center"/>
      <protection/>
    </xf>
    <xf numFmtId="49" fontId="21" fillId="0" borderId="0" xfId="92" applyNumberFormat="1" applyFont="1" applyBorder="1" applyAlignment="1">
      <alignment horizontal="left"/>
      <protection/>
    </xf>
    <xf numFmtId="1" fontId="21" fillId="38" borderId="47" xfId="92" applyNumberFormat="1" applyFont="1" applyFill="1" applyBorder="1" applyAlignment="1">
      <alignment horizontal="center" vertical="center" wrapText="1"/>
      <protection/>
    </xf>
    <xf numFmtId="1" fontId="21" fillId="38" borderId="20" xfId="92" applyNumberFormat="1" applyFont="1" applyFill="1" applyBorder="1" applyAlignment="1">
      <alignment horizontal="center" vertical="center" wrapText="1"/>
      <protection/>
    </xf>
    <xf numFmtId="1" fontId="21" fillId="38" borderId="22" xfId="92" applyNumberFormat="1" applyFont="1" applyFill="1" applyBorder="1" applyAlignment="1">
      <alignment horizontal="center" vertical="center" wrapText="1"/>
      <protection/>
    </xf>
    <xf numFmtId="49" fontId="21" fillId="38" borderId="47" xfId="92" applyNumberFormat="1" applyFont="1" applyFill="1" applyBorder="1" applyAlignment="1">
      <alignment horizontal="center" vertical="center"/>
      <protection/>
    </xf>
    <xf numFmtId="49" fontId="21" fillId="38" borderId="20" xfId="92" applyNumberFormat="1" applyFont="1" applyFill="1" applyBorder="1" applyAlignment="1">
      <alignment horizontal="center" vertical="center"/>
      <protection/>
    </xf>
    <xf numFmtId="49" fontId="21" fillId="38" borderId="22" xfId="92" applyNumberFormat="1" applyFont="1" applyFill="1" applyBorder="1" applyAlignment="1">
      <alignment horizontal="center" vertical="center"/>
      <protection/>
    </xf>
    <xf numFmtId="0" fontId="21" fillId="38" borderId="20" xfId="92" applyFont="1" applyFill="1" applyBorder="1" applyAlignment="1">
      <alignment horizontal="center" vertical="center"/>
      <protection/>
    </xf>
    <xf numFmtId="0" fontId="21" fillId="38" borderId="22" xfId="92" applyFont="1" applyFill="1" applyBorder="1" applyAlignment="1">
      <alignment horizontal="center" vertical="center"/>
      <protection/>
    </xf>
    <xf numFmtId="49" fontId="21" fillId="38" borderId="47" xfId="80" applyNumberFormat="1" applyFont="1" applyFill="1" applyBorder="1" applyAlignment="1">
      <alignment horizontal="center" vertical="center" wrapText="1"/>
      <protection/>
    </xf>
    <xf numFmtId="0" fontId="21" fillId="38" borderId="20" xfId="80" applyFont="1" applyFill="1" applyBorder="1" applyAlignment="1">
      <alignment horizontal="center" vertical="center" wrapText="1"/>
      <protection/>
    </xf>
    <xf numFmtId="0" fontId="21" fillId="38" borderId="22" xfId="80" applyFont="1" applyFill="1" applyBorder="1" applyAlignment="1">
      <alignment horizontal="center" vertical="center" wrapText="1"/>
      <protection/>
    </xf>
    <xf numFmtId="1" fontId="21" fillId="38" borderId="47" xfId="79" applyNumberFormat="1" applyFont="1" applyFill="1" applyBorder="1" applyAlignment="1">
      <alignment horizontal="center" vertical="center" wrapText="1"/>
      <protection/>
    </xf>
    <xf numFmtId="0" fontId="21" fillId="38" borderId="20" xfId="79" applyFont="1" applyFill="1" applyBorder="1" applyAlignment="1">
      <alignment horizontal="center" vertical="center" wrapText="1"/>
      <protection/>
    </xf>
    <xf numFmtId="0" fontId="21" fillId="38" borderId="22" xfId="79" applyFont="1" applyFill="1" applyBorder="1" applyAlignment="1">
      <alignment horizontal="center" vertical="center" wrapText="1"/>
      <protection/>
    </xf>
    <xf numFmtId="0" fontId="24" fillId="0" borderId="0" xfId="92" applyFont="1" applyAlignment="1">
      <alignment wrapText="1"/>
      <protection/>
    </xf>
    <xf numFmtId="0" fontId="25" fillId="0" borderId="0" xfId="92" applyFont="1" applyAlignment="1">
      <alignment wrapText="1"/>
      <protection/>
    </xf>
    <xf numFmtId="0" fontId="10" fillId="0" borderId="0" xfId="92" applyAlignment="1">
      <alignment wrapText="1"/>
      <protection/>
    </xf>
    <xf numFmtId="2" fontId="21" fillId="38" borderId="48" xfId="92" applyNumberFormat="1" applyFont="1" applyFill="1" applyBorder="1" applyAlignment="1">
      <alignment horizontal="center" vertical="center" wrapText="1"/>
      <protection/>
    </xf>
    <xf numFmtId="0" fontId="10" fillId="38" borderId="26" xfId="92" applyFill="1" applyBorder="1" applyAlignment="1">
      <alignment horizontal="center" vertical="center" wrapText="1"/>
      <protection/>
    </xf>
    <xf numFmtId="0" fontId="10" fillId="38" borderId="27" xfId="92" applyFill="1" applyBorder="1" applyAlignment="1">
      <alignment horizontal="center" vertical="center" wrapText="1"/>
      <protection/>
    </xf>
    <xf numFmtId="1" fontId="21" fillId="38" borderId="20" xfId="79" applyNumberFormat="1" applyFont="1" applyFill="1" applyBorder="1" applyAlignment="1">
      <alignment horizontal="center" vertical="center" wrapText="1"/>
      <protection/>
    </xf>
    <xf numFmtId="1" fontId="21" fillId="38" borderId="22" xfId="79" applyNumberFormat="1" applyFont="1" applyFill="1" applyBorder="1" applyAlignment="1">
      <alignment horizontal="center" vertical="center" wrapText="1"/>
      <protection/>
    </xf>
    <xf numFmtId="1" fontId="21" fillId="38" borderId="49" xfId="79" applyNumberFormat="1" applyFont="1" applyFill="1" applyBorder="1" applyAlignment="1">
      <alignment horizontal="center" vertical="center" wrapText="1"/>
      <protection/>
    </xf>
    <xf numFmtId="1" fontId="21" fillId="38" borderId="21" xfId="79" applyNumberFormat="1" applyFont="1" applyFill="1" applyBorder="1" applyAlignment="1">
      <alignment horizontal="center" vertical="center" wrapText="1"/>
      <protection/>
    </xf>
    <xf numFmtId="1" fontId="21" fillId="38" borderId="24" xfId="79" applyNumberFormat="1" applyFont="1" applyFill="1" applyBorder="1" applyAlignment="1">
      <alignment horizontal="center" vertical="center" wrapText="1"/>
      <protection/>
    </xf>
    <xf numFmtId="0" fontId="21" fillId="38" borderId="47" xfId="92" applyFont="1" applyFill="1" applyBorder="1" applyAlignment="1">
      <alignment horizontal="center" vertical="justify" wrapText="1"/>
      <protection/>
    </xf>
    <xf numFmtId="0" fontId="21" fillId="38" borderId="20" xfId="92" applyFont="1" applyFill="1" applyBorder="1" applyAlignment="1">
      <alignment horizontal="center" vertical="justify" wrapText="1"/>
      <protection/>
    </xf>
    <xf numFmtId="0" fontId="21" fillId="38" borderId="22" xfId="92" applyFont="1" applyFill="1" applyBorder="1" applyAlignment="1">
      <alignment horizontal="center" vertical="justify" wrapText="1"/>
      <protection/>
    </xf>
    <xf numFmtId="1" fontId="21" fillId="38" borderId="50" xfId="79" applyNumberFormat="1" applyFont="1" applyFill="1" applyBorder="1" applyAlignment="1">
      <alignment horizontal="center" vertical="center" wrapText="1"/>
      <protection/>
    </xf>
    <xf numFmtId="1" fontId="21" fillId="38" borderId="51" xfId="79" applyNumberFormat="1" applyFont="1" applyFill="1" applyBorder="1" applyAlignment="1">
      <alignment horizontal="center" vertical="center" wrapText="1"/>
      <protection/>
    </xf>
    <xf numFmtId="1" fontId="21" fillId="38" borderId="52" xfId="79" applyNumberFormat="1" applyFont="1" applyFill="1" applyBorder="1" applyAlignment="1">
      <alignment horizontal="center" vertical="center" wrapText="1"/>
      <protection/>
    </xf>
    <xf numFmtId="2" fontId="10" fillId="0" borderId="0" xfId="80" applyNumberFormat="1" applyFill="1" applyBorder="1" applyAlignment="1">
      <alignment horizontal="right" vertical="top"/>
      <protection/>
    </xf>
    <xf numFmtId="1" fontId="21" fillId="38" borderId="53" xfId="79" applyNumberFormat="1" applyFont="1" applyFill="1" applyBorder="1" applyAlignment="1">
      <alignment horizontal="center" vertical="center" wrapText="1"/>
      <protection/>
    </xf>
    <xf numFmtId="0" fontId="21" fillId="38" borderId="54" xfId="79" applyFont="1" applyFill="1" applyBorder="1" applyAlignment="1">
      <alignment horizontal="center" vertical="center" wrapText="1"/>
      <protection/>
    </xf>
    <xf numFmtId="0" fontId="21" fillId="38" borderId="55" xfId="79" applyFont="1" applyFill="1" applyBorder="1" applyAlignment="1">
      <alignment horizontal="center" vertical="center" wrapText="1"/>
      <protection/>
    </xf>
    <xf numFmtId="2" fontId="21" fillId="38" borderId="48" xfId="80" applyNumberFormat="1" applyFont="1" applyFill="1" applyBorder="1" applyAlignment="1">
      <alignment horizontal="center" vertical="center" wrapText="1"/>
      <protection/>
    </xf>
    <xf numFmtId="0" fontId="10" fillId="38" borderId="26" xfId="80" applyFill="1" applyBorder="1" applyAlignment="1">
      <alignment horizontal="center" vertical="center" wrapText="1"/>
      <protection/>
    </xf>
    <xf numFmtId="0" fontId="10" fillId="38" borderId="27" xfId="80" applyFill="1" applyBorder="1" applyAlignment="1">
      <alignment horizontal="center" vertical="center" wrapText="1"/>
      <protection/>
    </xf>
    <xf numFmtId="0" fontId="21" fillId="38" borderId="47" xfId="80" applyFont="1" applyFill="1" applyBorder="1" applyAlignment="1">
      <alignment horizontal="center" vertical="justify" wrapText="1"/>
      <protection/>
    </xf>
    <xf numFmtId="0" fontId="21" fillId="38" borderId="20" xfId="80" applyFont="1" applyFill="1" applyBorder="1" applyAlignment="1">
      <alignment horizontal="center" vertical="justify" wrapText="1"/>
      <protection/>
    </xf>
    <xf numFmtId="0" fontId="21" fillId="38" borderId="22" xfId="80" applyFont="1" applyFill="1" applyBorder="1" applyAlignment="1">
      <alignment horizontal="center" vertical="justify" wrapText="1"/>
      <protection/>
    </xf>
    <xf numFmtId="1" fontId="21" fillId="38" borderId="56" xfId="79" applyNumberFormat="1" applyFont="1" applyFill="1" applyBorder="1" applyAlignment="1">
      <alignment horizontal="center" vertical="center" wrapText="1"/>
      <protection/>
    </xf>
    <xf numFmtId="1" fontId="21" fillId="38" borderId="13" xfId="79" applyNumberFormat="1" applyFont="1" applyFill="1" applyBorder="1" applyAlignment="1">
      <alignment horizontal="center" vertical="center" wrapText="1"/>
      <protection/>
    </xf>
    <xf numFmtId="1" fontId="21" fillId="38" borderId="57" xfId="79" applyNumberFormat="1" applyFont="1" applyFill="1" applyBorder="1" applyAlignment="1">
      <alignment horizontal="center" vertical="center" wrapText="1"/>
      <protection/>
    </xf>
    <xf numFmtId="49" fontId="21" fillId="0" borderId="0" xfId="80" applyNumberFormat="1" applyFont="1" applyBorder="1" applyAlignment="1">
      <alignment horizontal="left"/>
      <protection/>
    </xf>
    <xf numFmtId="1" fontId="21" fillId="38" borderId="47" xfId="80" applyNumberFormat="1" applyFont="1" applyFill="1" applyBorder="1" applyAlignment="1">
      <alignment horizontal="center" vertical="center" wrapText="1"/>
      <protection/>
    </xf>
    <xf numFmtId="1" fontId="21" fillId="38" borderId="20" xfId="80" applyNumberFormat="1" applyFont="1" applyFill="1" applyBorder="1" applyAlignment="1">
      <alignment horizontal="center" vertical="center" wrapText="1"/>
      <protection/>
    </xf>
    <xf numFmtId="1" fontId="21" fillId="38" borderId="22" xfId="80" applyNumberFormat="1" applyFont="1" applyFill="1" applyBorder="1" applyAlignment="1">
      <alignment horizontal="center" vertical="center" wrapText="1"/>
      <protection/>
    </xf>
    <xf numFmtId="49" fontId="21" fillId="38" borderId="47" xfId="80" applyNumberFormat="1" applyFont="1" applyFill="1" applyBorder="1" applyAlignment="1">
      <alignment horizontal="center" vertical="center"/>
      <protection/>
    </xf>
    <xf numFmtId="49" fontId="21" fillId="38" borderId="20" xfId="80" applyNumberFormat="1" applyFont="1" applyFill="1" applyBorder="1" applyAlignment="1">
      <alignment horizontal="center" vertical="center"/>
      <protection/>
    </xf>
    <xf numFmtId="49" fontId="21" fillId="38" borderId="22" xfId="80" applyNumberFormat="1" applyFont="1" applyFill="1" applyBorder="1" applyAlignment="1">
      <alignment horizontal="center" vertical="center"/>
      <protection/>
    </xf>
    <xf numFmtId="0" fontId="21" fillId="38" borderId="20" xfId="80" applyFont="1" applyFill="1" applyBorder="1" applyAlignment="1">
      <alignment horizontal="center" vertical="center"/>
      <protection/>
    </xf>
    <xf numFmtId="0" fontId="21" fillId="38" borderId="22" xfId="80" applyFont="1" applyFill="1" applyBorder="1" applyAlignment="1">
      <alignment horizontal="center" vertical="center"/>
      <protection/>
    </xf>
    <xf numFmtId="1" fontId="21" fillId="38" borderId="58" xfId="79" applyNumberFormat="1" applyFont="1" applyFill="1" applyBorder="1" applyAlignment="1">
      <alignment horizontal="center" vertical="center" wrapText="1"/>
      <protection/>
    </xf>
    <xf numFmtId="0" fontId="21" fillId="38" borderId="28" xfId="79" applyFont="1" applyFill="1" applyBorder="1" applyAlignment="1">
      <alignment horizontal="center" vertical="center" wrapText="1"/>
      <protection/>
    </xf>
    <xf numFmtId="0" fontId="21" fillId="38" borderId="29" xfId="79" applyFont="1" applyFill="1" applyBorder="1" applyAlignment="1">
      <alignment horizontal="center" vertical="center" wrapText="1"/>
      <protection/>
    </xf>
    <xf numFmtId="1" fontId="21" fillId="38" borderId="59" xfId="79" applyNumberFormat="1" applyFont="1" applyFill="1" applyBorder="1" applyAlignment="1">
      <alignment horizontal="center" vertical="center" wrapText="1"/>
      <protection/>
    </xf>
    <xf numFmtId="1" fontId="21" fillId="38" borderId="60" xfId="79" applyNumberFormat="1" applyFont="1" applyFill="1" applyBorder="1" applyAlignment="1">
      <alignment horizontal="center" vertical="center" wrapText="1"/>
      <protection/>
    </xf>
    <xf numFmtId="1" fontId="21" fillId="38" borderId="61" xfId="79" applyNumberFormat="1" applyFont="1" applyFill="1" applyBorder="1" applyAlignment="1">
      <alignment horizontal="center" vertical="center" wrapText="1"/>
      <protection/>
    </xf>
    <xf numFmtId="49" fontId="21" fillId="0" borderId="0" xfId="76" applyNumberFormat="1" applyFont="1" applyBorder="1" applyAlignment="1">
      <alignment horizontal="left"/>
      <protection/>
    </xf>
    <xf numFmtId="1" fontId="21" fillId="38" borderId="62" xfId="76" applyNumberFormat="1" applyFont="1" applyFill="1" applyBorder="1" applyAlignment="1">
      <alignment horizontal="center" vertical="center" wrapText="1"/>
      <protection/>
    </xf>
    <xf numFmtId="1" fontId="21" fillId="38" borderId="20" xfId="76" applyNumberFormat="1" applyFont="1" applyFill="1" applyBorder="1" applyAlignment="1">
      <alignment horizontal="center" vertical="center" wrapText="1"/>
      <protection/>
    </xf>
    <xf numFmtId="1" fontId="21" fillId="38" borderId="31" xfId="76" applyNumberFormat="1" applyFont="1" applyFill="1" applyBorder="1" applyAlignment="1">
      <alignment horizontal="center" vertical="center" wrapText="1"/>
      <protection/>
    </xf>
    <xf numFmtId="49" fontId="21" fillId="38" borderId="62" xfId="76" applyNumberFormat="1" applyFont="1" applyFill="1" applyBorder="1" applyAlignment="1">
      <alignment horizontal="center" vertical="center"/>
      <protection/>
    </xf>
    <xf numFmtId="49" fontId="21" fillId="38" borderId="20" xfId="76" applyNumberFormat="1" applyFont="1" applyFill="1" applyBorder="1" applyAlignment="1">
      <alignment horizontal="center" vertical="center"/>
      <protection/>
    </xf>
    <xf numFmtId="49" fontId="21" fillId="38" borderId="31" xfId="76" applyNumberFormat="1" applyFont="1" applyFill="1" applyBorder="1" applyAlignment="1">
      <alignment horizontal="center" vertical="center"/>
      <protection/>
    </xf>
    <xf numFmtId="0" fontId="21" fillId="38" borderId="20" xfId="76" applyFont="1" applyFill="1" applyBorder="1" applyAlignment="1">
      <alignment horizontal="center" vertical="center"/>
      <protection/>
    </xf>
    <xf numFmtId="0" fontId="21" fillId="38" borderId="31" xfId="76" applyFont="1" applyFill="1" applyBorder="1" applyAlignment="1">
      <alignment horizontal="center" vertical="center"/>
      <protection/>
    </xf>
    <xf numFmtId="0" fontId="21" fillId="38" borderId="31" xfId="80" applyFont="1" applyFill="1" applyBorder="1" applyAlignment="1">
      <alignment horizontal="center" vertical="center" wrapText="1"/>
      <protection/>
    </xf>
    <xf numFmtId="0" fontId="21" fillId="38" borderId="62" xfId="76" applyFont="1" applyFill="1" applyBorder="1" applyAlignment="1">
      <alignment horizontal="center" vertical="justify" wrapText="1"/>
      <protection/>
    </xf>
    <xf numFmtId="0" fontId="21" fillId="38" borderId="20" xfId="76" applyFont="1" applyFill="1" applyBorder="1" applyAlignment="1">
      <alignment horizontal="center" vertical="justify" wrapText="1"/>
      <protection/>
    </xf>
    <xf numFmtId="0" fontId="21" fillId="38" borderId="31" xfId="76" applyFont="1" applyFill="1" applyBorder="1" applyAlignment="1">
      <alignment horizontal="center" vertical="justify" wrapText="1"/>
      <protection/>
    </xf>
    <xf numFmtId="1" fontId="21" fillId="38" borderId="62" xfId="79" applyNumberFormat="1" applyFont="1" applyFill="1" applyBorder="1" applyAlignment="1">
      <alignment horizontal="center" vertical="center" wrapText="1"/>
      <protection/>
    </xf>
    <xf numFmtId="0" fontId="21" fillId="38" borderId="31" xfId="79" applyFont="1" applyFill="1" applyBorder="1" applyAlignment="1">
      <alignment horizontal="center" vertical="center" wrapText="1"/>
      <protection/>
    </xf>
    <xf numFmtId="2" fontId="10" fillId="0" borderId="0" xfId="76" applyNumberFormat="1" applyFill="1" applyBorder="1" applyAlignment="1">
      <alignment horizontal="right" vertical="top"/>
      <protection/>
    </xf>
    <xf numFmtId="1" fontId="21" fillId="38" borderId="63" xfId="79" applyNumberFormat="1" applyFont="1" applyFill="1" applyBorder="1" applyAlignment="1">
      <alignment horizontal="center" vertical="center" wrapText="1"/>
      <protection/>
    </xf>
    <xf numFmtId="1" fontId="21" fillId="38" borderId="64" xfId="79" applyNumberFormat="1" applyFont="1" applyFill="1" applyBorder="1" applyAlignment="1">
      <alignment horizontal="center" vertical="center" wrapText="1"/>
      <protection/>
    </xf>
    <xf numFmtId="1" fontId="21" fillId="38" borderId="38" xfId="79" applyNumberFormat="1" applyFont="1" applyFill="1" applyBorder="1" applyAlignment="1">
      <alignment horizontal="center" vertical="center" wrapText="1"/>
      <protection/>
    </xf>
    <xf numFmtId="2" fontId="21" fillId="38" borderId="65" xfId="76" applyNumberFormat="1" applyFont="1" applyFill="1" applyBorder="1" applyAlignment="1">
      <alignment horizontal="center" vertical="center" wrapText="1"/>
      <protection/>
    </xf>
    <xf numFmtId="0" fontId="10" fillId="38" borderId="32" xfId="76" applyFill="1" applyBorder="1" applyAlignment="1">
      <alignment horizontal="center" vertical="center" wrapText="1"/>
      <protection/>
    </xf>
    <xf numFmtId="0" fontId="10" fillId="38" borderId="36" xfId="76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2" fontId="21" fillId="38" borderId="48" xfId="86" applyNumberFormat="1" applyFont="1" applyFill="1" applyBorder="1" applyAlignment="1">
      <alignment horizontal="center" vertical="center" wrapText="1"/>
      <protection/>
    </xf>
    <xf numFmtId="0" fontId="10" fillId="38" borderId="26" xfId="86" applyFill="1" applyBorder="1" applyAlignment="1">
      <alignment horizontal="center" vertical="center" wrapText="1"/>
      <protection/>
    </xf>
    <xf numFmtId="0" fontId="10" fillId="38" borderId="67" xfId="86" applyFill="1" applyBorder="1" applyAlignment="1">
      <alignment horizontal="center" vertical="center" wrapText="1"/>
      <protection/>
    </xf>
    <xf numFmtId="0" fontId="21" fillId="38" borderId="47" xfId="86" applyFont="1" applyFill="1" applyBorder="1" applyAlignment="1">
      <alignment horizontal="center" vertical="justify" wrapText="1"/>
      <protection/>
    </xf>
    <xf numFmtId="0" fontId="21" fillId="38" borderId="20" xfId="86" applyFont="1" applyFill="1" applyBorder="1" applyAlignment="1">
      <alignment horizontal="center" vertical="justify" wrapText="1"/>
      <protection/>
    </xf>
    <xf numFmtId="0" fontId="21" fillId="38" borderId="31" xfId="86" applyFont="1" applyFill="1" applyBorder="1" applyAlignment="1">
      <alignment horizontal="center" vertical="justify" wrapText="1"/>
      <protection/>
    </xf>
    <xf numFmtId="1" fontId="21" fillId="38" borderId="28" xfId="79" applyNumberFormat="1" applyFont="1" applyFill="1" applyBorder="1" applyAlignment="1">
      <alignment horizontal="center" vertical="center" wrapText="1"/>
      <protection/>
    </xf>
    <xf numFmtId="2" fontId="10" fillId="44" borderId="0" xfId="86" applyNumberFormat="1" applyFill="1" applyBorder="1" applyAlignment="1">
      <alignment horizontal="right" vertical="top"/>
      <protection/>
    </xf>
    <xf numFmtId="2" fontId="21" fillId="38" borderId="68" xfId="86" applyNumberFormat="1" applyFont="1" applyFill="1" applyBorder="1" applyAlignment="1">
      <alignment horizontal="center" vertical="center" wrapText="1"/>
      <protection/>
    </xf>
    <xf numFmtId="2" fontId="21" fillId="38" borderId="69" xfId="86" applyNumberFormat="1" applyFont="1" applyFill="1" applyBorder="1" applyAlignment="1">
      <alignment horizontal="center" vertical="center" wrapText="1"/>
      <protection/>
    </xf>
    <xf numFmtId="2" fontId="21" fillId="38" borderId="25" xfId="86" applyNumberFormat="1" applyFont="1" applyFill="1" applyBorder="1" applyAlignment="1">
      <alignment horizontal="center" vertical="center" wrapText="1"/>
      <protection/>
    </xf>
    <xf numFmtId="49" fontId="21" fillId="38" borderId="70" xfId="86" applyNumberFormat="1" applyFont="1" applyFill="1" applyBorder="1" applyAlignment="1">
      <alignment horizontal="center" vertical="center"/>
      <protection/>
    </xf>
    <xf numFmtId="49" fontId="21" fillId="38" borderId="46" xfId="86" applyNumberFormat="1" applyFont="1" applyFill="1" applyBorder="1" applyAlignment="1">
      <alignment horizontal="center" vertical="center"/>
      <protection/>
    </xf>
    <xf numFmtId="49" fontId="21" fillId="38" borderId="71" xfId="86" applyNumberFormat="1" applyFont="1" applyFill="1" applyBorder="1" applyAlignment="1">
      <alignment horizontal="center" vertical="center"/>
      <protection/>
    </xf>
    <xf numFmtId="49" fontId="21" fillId="0" borderId="72" xfId="86" applyNumberFormat="1" applyFont="1" applyBorder="1" applyAlignment="1">
      <alignment horizontal="left"/>
      <protection/>
    </xf>
    <xf numFmtId="1" fontId="21" fillId="38" borderId="47" xfId="86" applyNumberFormat="1" applyFont="1" applyFill="1" applyBorder="1" applyAlignment="1">
      <alignment horizontal="center" vertical="center" wrapText="1"/>
      <protection/>
    </xf>
    <xf numFmtId="1" fontId="21" fillId="38" borderId="20" xfId="86" applyNumberFormat="1" applyFont="1" applyFill="1" applyBorder="1" applyAlignment="1">
      <alignment horizontal="center" vertical="center" wrapText="1"/>
      <protection/>
    </xf>
    <xf numFmtId="1" fontId="21" fillId="38" borderId="31" xfId="86" applyNumberFormat="1" applyFont="1" applyFill="1" applyBorder="1" applyAlignment="1">
      <alignment horizontal="center" vertical="center" wrapText="1"/>
      <protection/>
    </xf>
    <xf numFmtId="49" fontId="21" fillId="38" borderId="47" xfId="86" applyNumberFormat="1" applyFont="1" applyFill="1" applyBorder="1" applyAlignment="1">
      <alignment horizontal="center" vertical="center"/>
      <protection/>
    </xf>
    <xf numFmtId="49" fontId="21" fillId="38" borderId="20" xfId="86" applyNumberFormat="1" applyFont="1" applyFill="1" applyBorder="1" applyAlignment="1">
      <alignment horizontal="center" vertical="center"/>
      <protection/>
    </xf>
    <xf numFmtId="49" fontId="21" fillId="38" borderId="31" xfId="86" applyNumberFormat="1" applyFont="1" applyFill="1" applyBorder="1" applyAlignment="1">
      <alignment horizontal="center" vertical="center"/>
      <protection/>
    </xf>
    <xf numFmtId="0" fontId="21" fillId="38" borderId="20" xfId="86" applyFont="1" applyFill="1" applyBorder="1" applyAlignment="1">
      <alignment horizontal="center" vertical="center"/>
      <protection/>
    </xf>
    <xf numFmtId="0" fontId="21" fillId="38" borderId="31" xfId="86" applyFont="1" applyFill="1" applyBorder="1" applyAlignment="1">
      <alignment horizontal="center" vertical="center"/>
      <protection/>
    </xf>
    <xf numFmtId="1" fontId="21" fillId="38" borderId="70" xfId="86" applyNumberFormat="1" applyFont="1" applyFill="1" applyBorder="1" applyAlignment="1">
      <alignment horizontal="center" vertical="center" wrapText="1"/>
      <protection/>
    </xf>
    <xf numFmtId="1" fontId="21" fillId="38" borderId="46" xfId="86" applyNumberFormat="1" applyFont="1" applyFill="1" applyBorder="1" applyAlignment="1">
      <alignment horizontal="center" vertical="center" wrapText="1"/>
      <protection/>
    </xf>
    <xf numFmtId="1" fontId="21" fillId="38" borderId="18" xfId="86" applyNumberFormat="1" applyFont="1" applyFill="1" applyBorder="1" applyAlignment="1">
      <alignment horizontal="center" vertical="center" wrapText="1"/>
      <protection/>
    </xf>
    <xf numFmtId="0" fontId="21" fillId="38" borderId="70" xfId="86" applyFont="1" applyFill="1" applyBorder="1" applyAlignment="1">
      <alignment horizontal="center" vertical="justify" wrapText="1"/>
      <protection/>
    </xf>
    <xf numFmtId="0" fontId="21" fillId="38" borderId="46" xfId="86" applyFont="1" applyFill="1" applyBorder="1" applyAlignment="1">
      <alignment horizontal="center" vertical="justify" wrapText="1"/>
      <protection/>
    </xf>
    <xf numFmtId="0" fontId="21" fillId="38" borderId="18" xfId="86" applyFont="1" applyFill="1" applyBorder="1" applyAlignment="1">
      <alignment horizontal="center" vertical="justify" wrapText="1"/>
      <protection/>
    </xf>
    <xf numFmtId="2" fontId="10" fillId="0" borderId="0" xfId="86" applyNumberFormat="1" applyFill="1" applyBorder="1" applyAlignment="1">
      <alignment horizontal="right" vertical="top"/>
      <protection/>
    </xf>
    <xf numFmtId="0" fontId="10" fillId="0" borderId="0" xfId="86" applyFill="1" applyBorder="1" applyAlignment="1">
      <alignment horizontal="right"/>
      <protection/>
    </xf>
    <xf numFmtId="1" fontId="21" fillId="38" borderId="70" xfId="79" applyNumberFormat="1" applyFont="1" applyFill="1" applyBorder="1" applyAlignment="1">
      <alignment horizontal="center" vertical="center" wrapText="1"/>
      <protection/>
    </xf>
    <xf numFmtId="1" fontId="21" fillId="38" borderId="46" xfId="79" applyNumberFormat="1" applyFont="1" applyFill="1" applyBorder="1" applyAlignment="1">
      <alignment horizontal="center" vertical="center" wrapText="1"/>
      <protection/>
    </xf>
    <xf numFmtId="1" fontId="21" fillId="38" borderId="18" xfId="79" applyNumberFormat="1" applyFont="1" applyFill="1" applyBorder="1" applyAlignment="1">
      <alignment horizontal="center" vertical="center" wrapText="1"/>
      <protection/>
    </xf>
    <xf numFmtId="49" fontId="21" fillId="38" borderId="18" xfId="86" applyNumberFormat="1" applyFont="1" applyFill="1" applyBorder="1" applyAlignment="1">
      <alignment horizontal="center" vertical="center"/>
      <protection/>
    </xf>
    <xf numFmtId="1" fontId="21" fillId="38" borderId="31" xfId="79" applyNumberFormat="1" applyFont="1" applyFill="1" applyBorder="1" applyAlignment="1">
      <alignment horizontal="center" vertical="center" wrapText="1"/>
      <protection/>
    </xf>
    <xf numFmtId="49" fontId="21" fillId="38" borderId="70" xfId="80" applyNumberFormat="1" applyFont="1" applyFill="1" applyBorder="1" applyAlignment="1">
      <alignment horizontal="center" vertical="center" wrapText="1"/>
      <protection/>
    </xf>
    <xf numFmtId="49" fontId="21" fillId="38" borderId="46" xfId="80" applyNumberFormat="1" applyFont="1" applyFill="1" applyBorder="1" applyAlignment="1">
      <alignment horizontal="center" vertical="center" wrapText="1"/>
      <protection/>
    </xf>
    <xf numFmtId="49" fontId="21" fillId="38" borderId="18" xfId="80" applyNumberFormat="1" applyFont="1" applyFill="1" applyBorder="1" applyAlignment="1">
      <alignment horizontal="center" vertical="center" wrapText="1"/>
      <protection/>
    </xf>
    <xf numFmtId="0" fontId="0" fillId="45" borderId="0" xfId="0" applyFill="1" applyAlignment="1">
      <alignment/>
    </xf>
  </cellXfs>
  <cellStyles count="9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1 2" xfId="22"/>
    <cellStyle name="20 % – Zvýraznění2" xfId="23"/>
    <cellStyle name="20 % – Zvýraznění2 2" xfId="24"/>
    <cellStyle name="20 % – Zvýraznění3" xfId="25"/>
    <cellStyle name="20 % – Zvýraznění3 2" xfId="26"/>
    <cellStyle name="20 % – Zvýraznění4" xfId="27"/>
    <cellStyle name="20 % – Zvýraznění4 2" xfId="28"/>
    <cellStyle name="20 % – Zvýraznění5" xfId="29"/>
    <cellStyle name="20 % – Zvýraznění5 2" xfId="30"/>
    <cellStyle name="20 % – Zvýraznění6" xfId="31"/>
    <cellStyle name="20 % – Zvýraznění6 2" xfId="32"/>
    <cellStyle name="40 % – Zvýraznění 1" xfId="33"/>
    <cellStyle name="40 % – Zvýraznění 2" xfId="34"/>
    <cellStyle name="40 % – Zvýraznění 3" xfId="35"/>
    <cellStyle name="40 % – Zvýraznění 4" xfId="36"/>
    <cellStyle name="40 % – Zvýraznění 5" xfId="37"/>
    <cellStyle name="40 % – Zvýraznění 6" xfId="38"/>
    <cellStyle name="40 % – Zvýraznění1" xfId="39"/>
    <cellStyle name="40 % – Zvýraznění1 2" xfId="40"/>
    <cellStyle name="40 % – Zvýraznění2" xfId="41"/>
    <cellStyle name="40 % – Zvýraznění2 2" xfId="42"/>
    <cellStyle name="40 % – Zvýraznění3" xfId="43"/>
    <cellStyle name="40 % – Zvýraznění3 2" xfId="44"/>
    <cellStyle name="40 % – Zvýraznění4" xfId="45"/>
    <cellStyle name="40 % – Zvýraznění4 2" xfId="46"/>
    <cellStyle name="40 % – Zvýraznění5" xfId="47"/>
    <cellStyle name="40 % – Zvýraznění5 2" xfId="48"/>
    <cellStyle name="40 % – Zvýraznění6" xfId="49"/>
    <cellStyle name="40 % – Zvýraznění6 2" xfId="50"/>
    <cellStyle name="60 % – Zvýraznění 1" xfId="51"/>
    <cellStyle name="60 % – Zvýraznění 2" xfId="52"/>
    <cellStyle name="60 % – Zvýraznění 3" xfId="53"/>
    <cellStyle name="60 % – Zvýraznění 4" xfId="54"/>
    <cellStyle name="60 % – Zvýraznění 5" xfId="55"/>
    <cellStyle name="60 % – Zvýraznění 6" xfId="56"/>
    <cellStyle name="60 % – Zvýraznění1" xfId="57"/>
    <cellStyle name="60 % – Zvýraznění2" xfId="58"/>
    <cellStyle name="60 % – Zvýraznění3" xfId="59"/>
    <cellStyle name="60 % – Zvýraznění4" xfId="60"/>
    <cellStyle name="60 % – Zvýraznění5" xfId="61"/>
    <cellStyle name="60 % – Zvýraznění6" xfId="62"/>
    <cellStyle name="Celkem" xfId="63"/>
    <cellStyle name="Comma" xfId="64"/>
    <cellStyle name="Comma [0]" xfId="65"/>
    <cellStyle name="Chybně" xfId="66"/>
    <cellStyle name="Kontrolní buňka" xfId="67"/>
    <cellStyle name="Currency" xfId="68"/>
    <cellStyle name="Currency [0]" xfId="69"/>
    <cellStyle name="Nadpis 1" xfId="70"/>
    <cellStyle name="Nadpis 2" xfId="71"/>
    <cellStyle name="Nadpis 3" xfId="72"/>
    <cellStyle name="Nadpis 4" xfId="73"/>
    <cellStyle name="Název" xfId="74"/>
    <cellStyle name="Neutrální" xfId="75"/>
    <cellStyle name="Normální 10" xfId="76"/>
    <cellStyle name="Normální 10 2" xfId="77"/>
    <cellStyle name="Normální 11" xfId="78"/>
    <cellStyle name="normální 2" xfId="79"/>
    <cellStyle name="Normální 3" xfId="80"/>
    <cellStyle name="Normální 3 2" xfId="81"/>
    <cellStyle name="Normální 4" xfId="82"/>
    <cellStyle name="Normální 4 2" xfId="83"/>
    <cellStyle name="Normální 5" xfId="84"/>
    <cellStyle name="Normální 5 2" xfId="85"/>
    <cellStyle name="Normální 6" xfId="86"/>
    <cellStyle name="Normální 6 2" xfId="87"/>
    <cellStyle name="Normální 7" xfId="88"/>
    <cellStyle name="Normální 7 2" xfId="89"/>
    <cellStyle name="Normální 8" xfId="90"/>
    <cellStyle name="Normální 8 2" xfId="91"/>
    <cellStyle name="Normální 9" xfId="92"/>
    <cellStyle name="Normální 9 2" xfId="93"/>
    <cellStyle name="Poznámka" xfId="94"/>
    <cellStyle name="Poznámka 2" xfId="95"/>
    <cellStyle name="Percent" xfId="96"/>
    <cellStyle name="Propojená buňka" xfId="97"/>
    <cellStyle name="Správně" xfId="98"/>
    <cellStyle name="Špatně" xfId="99"/>
    <cellStyle name="Text upozornění" xfId="100"/>
    <cellStyle name="Vstup" xfId="101"/>
    <cellStyle name="Výpočet" xfId="102"/>
    <cellStyle name="Výstup" xfId="103"/>
    <cellStyle name="Vysvětlující text" xfId="104"/>
    <cellStyle name="Zvýraznění 1" xfId="105"/>
    <cellStyle name="Zvýraznění 2" xfId="106"/>
    <cellStyle name="Zvýraznění 3" xfId="107"/>
    <cellStyle name="Zvýraznění 4" xfId="108"/>
    <cellStyle name="Zvýraznění 5" xfId="109"/>
    <cellStyle name="Zvýraznění 6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52.57421875" style="0" customWidth="1"/>
    <col min="2" max="2" width="24.140625" style="0" customWidth="1"/>
    <col min="3" max="3" width="26.57421875" style="0" customWidth="1"/>
    <col min="4" max="4" width="23.57421875" style="0" customWidth="1"/>
  </cols>
  <sheetData>
    <row r="1" spans="1:4" ht="29.25" thickBot="1">
      <c r="A1" s="58" t="s">
        <v>57</v>
      </c>
      <c r="B1" s="59" t="s">
        <v>58</v>
      </c>
      <c r="C1" s="60" t="s">
        <v>70</v>
      </c>
      <c r="D1" s="59" t="s">
        <v>59</v>
      </c>
    </row>
    <row r="2" spans="1:4" ht="14.25">
      <c r="A2" s="61" t="s">
        <v>36</v>
      </c>
      <c r="B2" s="75">
        <v>0</v>
      </c>
      <c r="C2" s="73">
        <f>SUM(B2*0.21)</f>
        <v>0</v>
      </c>
      <c r="D2" s="74">
        <f>SUM(B2+C2)</f>
        <v>0</v>
      </c>
    </row>
    <row r="3" spans="1:4" ht="14.25">
      <c r="A3" s="62" t="s">
        <v>60</v>
      </c>
      <c r="B3" s="75">
        <v>0</v>
      </c>
      <c r="C3" s="73">
        <f aca="true" t="shared" si="0" ref="C3:C9">SUM(B3*0.21)</f>
        <v>0</v>
      </c>
      <c r="D3" s="74">
        <f aca="true" t="shared" si="1" ref="D3:D9">SUM(B3+C3)</f>
        <v>0</v>
      </c>
    </row>
    <row r="4" spans="1:4" ht="14.25">
      <c r="A4" s="62" t="s">
        <v>61</v>
      </c>
      <c r="B4" s="75">
        <v>0</v>
      </c>
      <c r="C4" s="73">
        <f t="shared" si="0"/>
        <v>0</v>
      </c>
      <c r="D4" s="74">
        <f t="shared" si="1"/>
        <v>0</v>
      </c>
    </row>
    <row r="5" spans="1:4" ht="14.25">
      <c r="A5" s="62" t="s">
        <v>56</v>
      </c>
      <c r="B5" s="75">
        <v>0</v>
      </c>
      <c r="C5" s="73">
        <f t="shared" si="0"/>
        <v>0</v>
      </c>
      <c r="D5" s="74">
        <f t="shared" si="1"/>
        <v>0</v>
      </c>
    </row>
    <row r="6" spans="1:4" ht="14.25">
      <c r="A6" s="62" t="s">
        <v>62</v>
      </c>
      <c r="B6" s="75">
        <v>0</v>
      </c>
      <c r="C6" s="73">
        <f t="shared" si="0"/>
        <v>0</v>
      </c>
      <c r="D6" s="74">
        <f t="shared" si="1"/>
        <v>0</v>
      </c>
    </row>
    <row r="7" spans="1:4" ht="14.25">
      <c r="A7" s="62" t="s">
        <v>1</v>
      </c>
      <c r="B7" s="75">
        <v>0</v>
      </c>
      <c r="C7" s="73">
        <f t="shared" si="0"/>
        <v>0</v>
      </c>
      <c r="D7" s="74">
        <f t="shared" si="1"/>
        <v>0</v>
      </c>
    </row>
    <row r="8" spans="1:4" ht="18.75" customHeight="1">
      <c r="A8" s="62" t="s">
        <v>63</v>
      </c>
      <c r="B8" s="75">
        <v>0</v>
      </c>
      <c r="C8" s="73">
        <f t="shared" si="0"/>
        <v>0</v>
      </c>
      <c r="D8" s="74">
        <f t="shared" si="1"/>
        <v>0</v>
      </c>
    </row>
    <row r="9" spans="1:4" ht="15" thickBot="1">
      <c r="A9" s="63" t="s">
        <v>64</v>
      </c>
      <c r="B9" s="75">
        <v>0</v>
      </c>
      <c r="C9" s="73">
        <f t="shared" si="0"/>
        <v>0</v>
      </c>
      <c r="D9" s="74">
        <f t="shared" si="1"/>
        <v>0</v>
      </c>
    </row>
    <row r="10" spans="1:4" ht="15" thickBot="1">
      <c r="A10" s="64"/>
      <c r="B10" s="65"/>
      <c r="C10" s="66"/>
      <c r="D10" s="67"/>
    </row>
    <row r="11" spans="1:4" ht="15" thickBot="1">
      <c r="A11" s="60" t="s">
        <v>65</v>
      </c>
      <c r="B11" s="76">
        <f>SUM(B2:B9)</f>
        <v>0</v>
      </c>
      <c r="C11" s="68"/>
      <c r="D11" s="69"/>
    </row>
    <row r="12" spans="1:4" ht="15" thickBot="1">
      <c r="A12" s="60" t="s">
        <v>66</v>
      </c>
      <c r="B12" s="70"/>
      <c r="C12" s="77">
        <f>SUM(C2:C9)</f>
        <v>0</v>
      </c>
      <c r="D12" s="71"/>
    </row>
    <row r="13" spans="1:4" ht="15" thickBot="1">
      <c r="A13" s="60" t="s">
        <v>67</v>
      </c>
      <c r="B13" s="72"/>
      <c r="C13" s="72"/>
      <c r="D13" s="78">
        <f>SUM(D2:D9)</f>
        <v>0</v>
      </c>
    </row>
  </sheetData>
  <sheetProtection/>
  <printOptions/>
  <pageMargins left="0.196850393700787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8.8515625" style="10" customWidth="1"/>
    <col min="2" max="2" width="28.421875" style="0" customWidth="1"/>
    <col min="3" max="3" width="4.8515625" style="0" customWidth="1"/>
    <col min="4" max="4" width="15.8515625" style="0" customWidth="1"/>
    <col min="5" max="5" width="5.28125" style="0" customWidth="1"/>
    <col min="6" max="6" width="10.421875" style="0" customWidth="1"/>
    <col min="7" max="7" width="15.140625" style="0" customWidth="1"/>
    <col min="8" max="8" width="12.57421875" style="0" customWidth="1"/>
    <col min="9" max="9" width="16.28125" style="0" customWidth="1"/>
    <col min="10" max="10" width="19.421875" style="0" customWidth="1"/>
    <col min="11" max="11" width="18.7109375" style="0" customWidth="1"/>
  </cols>
  <sheetData>
    <row r="1" spans="1:12" ht="8.2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1"/>
    </row>
    <row r="2" spans="1:12" s="4" customFormat="1" ht="18">
      <c r="A2" s="1"/>
      <c r="B2" s="1"/>
      <c r="C2" s="1"/>
      <c r="D2" s="1"/>
      <c r="E2" s="1"/>
      <c r="F2" s="1"/>
      <c r="G2" s="1"/>
      <c r="H2" s="1"/>
      <c r="I2" s="3"/>
      <c r="J2" s="3"/>
      <c r="K2" s="3"/>
      <c r="L2" s="1"/>
    </row>
    <row r="3" spans="1:12" ht="8.25" customHeight="1">
      <c r="A3" s="1"/>
      <c r="B3" s="1"/>
      <c r="C3" s="1"/>
      <c r="D3" s="1"/>
      <c r="E3" s="1"/>
      <c r="F3" s="1"/>
      <c r="G3" s="1"/>
      <c r="H3" s="1"/>
      <c r="I3" s="3"/>
      <c r="J3" s="3"/>
      <c r="K3" s="3"/>
      <c r="L3" s="1"/>
    </row>
    <row r="4" spans="1:12" ht="17.25">
      <c r="A4" s="1"/>
      <c r="B4" s="232" t="s">
        <v>0</v>
      </c>
      <c r="C4" s="232"/>
      <c r="D4" s="232"/>
      <c r="E4" s="232"/>
      <c r="F4" s="232"/>
      <c r="G4" s="232"/>
      <c r="H4" s="1"/>
      <c r="I4" s="1"/>
      <c r="J4" s="1"/>
      <c r="K4" s="1"/>
      <c r="L4" s="1"/>
    </row>
    <row r="5" spans="1:12" ht="15" thickBot="1">
      <c r="A5" s="5"/>
      <c r="B5" s="233" t="s">
        <v>1</v>
      </c>
      <c r="C5" s="233"/>
      <c r="D5" s="233"/>
      <c r="E5" s="233"/>
      <c r="F5" s="233"/>
      <c r="G5" s="233"/>
      <c r="H5" s="233"/>
      <c r="I5" s="5"/>
      <c r="J5" s="5"/>
      <c r="K5" s="5"/>
      <c r="L5" s="6"/>
    </row>
    <row r="6" spans="1:12" ht="15" customHeight="1">
      <c r="A6" s="251" t="s">
        <v>2</v>
      </c>
      <c r="B6" s="237" t="s">
        <v>3</v>
      </c>
      <c r="C6" s="234" t="s">
        <v>4</v>
      </c>
      <c r="D6" s="259" t="s">
        <v>5</v>
      </c>
      <c r="E6" s="237" t="s">
        <v>6</v>
      </c>
      <c r="F6" s="242" t="s">
        <v>7</v>
      </c>
      <c r="G6" s="245" t="s">
        <v>8</v>
      </c>
      <c r="H6" s="245" t="s">
        <v>9</v>
      </c>
      <c r="I6" s="245" t="s">
        <v>10</v>
      </c>
      <c r="J6" s="245" t="s">
        <v>11</v>
      </c>
      <c r="K6" s="256" t="s">
        <v>12</v>
      </c>
      <c r="L6" s="6"/>
    </row>
    <row r="7" spans="1:12" ht="14.25">
      <c r="A7" s="252"/>
      <c r="B7" s="238"/>
      <c r="C7" s="235"/>
      <c r="D7" s="260"/>
      <c r="E7" s="240"/>
      <c r="F7" s="243"/>
      <c r="G7" s="246"/>
      <c r="H7" s="246"/>
      <c r="I7" s="246"/>
      <c r="J7" s="254"/>
      <c r="K7" s="257"/>
      <c r="L7" s="7"/>
    </row>
    <row r="8" spans="1:12" ht="14.25">
      <c r="A8" s="252"/>
      <c r="B8" s="238"/>
      <c r="C8" s="235"/>
      <c r="D8" s="260"/>
      <c r="E8" s="240"/>
      <c r="F8" s="243"/>
      <c r="G8" s="246"/>
      <c r="H8" s="246"/>
      <c r="I8" s="246"/>
      <c r="J8" s="254"/>
      <c r="K8" s="257"/>
      <c r="L8" s="7"/>
    </row>
    <row r="9" spans="1:12" ht="37.5" customHeight="1" thickBot="1">
      <c r="A9" s="253"/>
      <c r="B9" s="239"/>
      <c r="C9" s="236"/>
      <c r="D9" s="261"/>
      <c r="E9" s="241"/>
      <c r="F9" s="244"/>
      <c r="G9" s="247"/>
      <c r="H9" s="247"/>
      <c r="I9" s="247"/>
      <c r="J9" s="255"/>
      <c r="K9" s="258"/>
      <c r="L9" s="8"/>
    </row>
    <row r="10" spans="1:12" ht="14.25">
      <c r="A10" s="79" t="s">
        <v>13</v>
      </c>
      <c r="B10" s="80" t="s">
        <v>14</v>
      </c>
      <c r="C10" s="81" t="s">
        <v>15</v>
      </c>
      <c r="D10" s="81" t="s">
        <v>16</v>
      </c>
      <c r="E10" s="82" t="s">
        <v>17</v>
      </c>
      <c r="F10" s="83">
        <v>4</v>
      </c>
      <c r="G10" s="84" t="s">
        <v>18</v>
      </c>
      <c r="H10" s="85" t="s">
        <v>16</v>
      </c>
      <c r="I10" s="105">
        <v>0</v>
      </c>
      <c r="J10" s="106">
        <f>SUM(I10*F10)</f>
        <v>0</v>
      </c>
      <c r="K10" s="107">
        <f aca="true" t="shared" si="0" ref="K10:K15">SUM(J10*1.21)</f>
        <v>0</v>
      </c>
      <c r="L10" s="8"/>
    </row>
    <row r="11" spans="1:12" ht="48.75" customHeight="1">
      <c r="A11" s="86" t="s">
        <v>19</v>
      </c>
      <c r="B11" s="87" t="s">
        <v>20</v>
      </c>
      <c r="C11" s="88" t="s">
        <v>15</v>
      </c>
      <c r="D11" s="89" t="s">
        <v>68</v>
      </c>
      <c r="E11" s="90" t="s">
        <v>17</v>
      </c>
      <c r="F11" s="91">
        <v>1</v>
      </c>
      <c r="G11" s="92" t="s">
        <v>21</v>
      </c>
      <c r="H11" s="93" t="s">
        <v>22</v>
      </c>
      <c r="I11" s="105">
        <v>0</v>
      </c>
      <c r="J11" s="106">
        <f>SUM(I11*F11)</f>
        <v>0</v>
      </c>
      <c r="K11" s="107">
        <f t="shared" si="0"/>
        <v>0</v>
      </c>
      <c r="L11" s="8"/>
    </row>
    <row r="12" spans="1:12" ht="52.5">
      <c r="A12" s="86" t="s">
        <v>23</v>
      </c>
      <c r="B12" s="94" t="s">
        <v>24</v>
      </c>
      <c r="C12" s="88" t="s">
        <v>15</v>
      </c>
      <c r="D12" s="95" t="s">
        <v>25</v>
      </c>
      <c r="E12" s="90" t="s">
        <v>17</v>
      </c>
      <c r="F12" s="91">
        <v>140</v>
      </c>
      <c r="G12" s="96" t="s">
        <v>18</v>
      </c>
      <c r="H12" s="93" t="s">
        <v>26</v>
      </c>
      <c r="I12" s="105">
        <v>0</v>
      </c>
      <c r="J12" s="106">
        <f>SUM(I12*F12)</f>
        <v>0</v>
      </c>
      <c r="K12" s="107">
        <f t="shared" si="0"/>
        <v>0</v>
      </c>
      <c r="L12" s="8"/>
    </row>
    <row r="13" spans="1:12" ht="26.25">
      <c r="A13" s="86" t="s">
        <v>27</v>
      </c>
      <c r="B13" s="94" t="s">
        <v>28</v>
      </c>
      <c r="C13" s="88" t="s">
        <v>15</v>
      </c>
      <c r="D13" s="95" t="s">
        <v>29</v>
      </c>
      <c r="E13" s="90" t="s">
        <v>17</v>
      </c>
      <c r="F13" s="91">
        <v>0.04</v>
      </c>
      <c r="G13" s="92" t="s">
        <v>69</v>
      </c>
      <c r="H13" s="93" t="s">
        <v>30</v>
      </c>
      <c r="I13" s="105">
        <v>0</v>
      </c>
      <c r="J13" s="106">
        <f>SUM(I13*F13)</f>
        <v>0</v>
      </c>
      <c r="K13" s="107">
        <f t="shared" si="0"/>
        <v>0</v>
      </c>
      <c r="L13" s="8"/>
    </row>
    <row r="14" spans="1:12" ht="39.75" thickBot="1">
      <c r="A14" s="97" t="s">
        <v>31</v>
      </c>
      <c r="B14" s="98" t="s">
        <v>32</v>
      </c>
      <c r="C14" s="99" t="s">
        <v>15</v>
      </c>
      <c r="D14" s="100" t="s">
        <v>33</v>
      </c>
      <c r="E14" s="101" t="s">
        <v>17</v>
      </c>
      <c r="F14" s="102">
        <v>12</v>
      </c>
      <c r="G14" s="103" t="s">
        <v>34</v>
      </c>
      <c r="H14" s="104" t="s">
        <v>35</v>
      </c>
      <c r="I14" s="105">
        <v>0</v>
      </c>
      <c r="J14" s="106">
        <f>SUM(I14*F14)</f>
        <v>0</v>
      </c>
      <c r="K14" s="107">
        <f t="shared" si="0"/>
        <v>0</v>
      </c>
      <c r="L14" s="8"/>
    </row>
    <row r="15" spans="1:12" ht="14.25">
      <c r="A15" s="1"/>
      <c r="B15" s="1"/>
      <c r="C15" s="1"/>
      <c r="D15" s="1"/>
      <c r="E15" s="1"/>
      <c r="F15" s="9"/>
      <c r="G15" s="9"/>
      <c r="H15" s="9"/>
      <c r="I15" s="108" t="s">
        <v>71</v>
      </c>
      <c r="J15" s="109">
        <f>SUM(J10:J14)</f>
        <v>0</v>
      </c>
      <c r="K15" s="109">
        <f t="shared" si="0"/>
        <v>0</v>
      </c>
      <c r="L15" s="1"/>
    </row>
    <row r="16" spans="1:12" ht="14.25">
      <c r="A16" s="1"/>
      <c r="B16" s="1"/>
      <c r="C16" s="1"/>
      <c r="D16" s="1"/>
      <c r="E16" s="1"/>
      <c r="F16" s="9"/>
      <c r="G16" s="9"/>
      <c r="H16" s="9"/>
      <c r="I16" s="9"/>
      <c r="J16" s="9"/>
      <c r="K16" s="9"/>
      <c r="L16" s="1"/>
    </row>
    <row r="19" spans="1:11" ht="14.25">
      <c r="A19" s="248"/>
      <c r="B19" s="249"/>
      <c r="C19" s="249"/>
      <c r="D19" s="249"/>
      <c r="E19" s="249"/>
      <c r="F19" s="249"/>
      <c r="G19" s="249"/>
      <c r="H19" s="249"/>
      <c r="I19" s="249"/>
      <c r="J19" s="249"/>
      <c r="K19" s="249"/>
    </row>
    <row r="20" spans="1:11" ht="14.25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</row>
    <row r="21" spans="1:11" ht="14.25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249"/>
    </row>
    <row r="22" spans="1:11" ht="14.25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</row>
    <row r="23" spans="1:1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248"/>
      <c r="B24" s="250"/>
      <c r="C24" s="250"/>
      <c r="D24" s="250"/>
      <c r="E24" s="250"/>
      <c r="F24" s="250"/>
      <c r="G24" s="250"/>
      <c r="H24" s="250"/>
      <c r="I24" s="250"/>
      <c r="J24" s="250"/>
      <c r="K24" s="250"/>
    </row>
    <row r="25" spans="1:11" ht="14.25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</row>
    <row r="26" spans="1:11" ht="14.25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</row>
    <row r="27" spans="1:11" ht="39" customHeight="1">
      <c r="A27" s="250"/>
      <c r="B27" s="250"/>
      <c r="C27" s="250"/>
      <c r="D27" s="250"/>
      <c r="E27" s="250"/>
      <c r="F27" s="250"/>
      <c r="G27" s="250"/>
      <c r="H27" s="250"/>
      <c r="I27" s="250"/>
      <c r="J27" s="250"/>
      <c r="K27" s="250"/>
    </row>
    <row r="28" spans="1:1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248"/>
      <c r="B29" s="249"/>
      <c r="C29" s="249"/>
      <c r="D29" s="249"/>
      <c r="E29" s="249"/>
      <c r="F29" s="249"/>
      <c r="G29" s="249"/>
      <c r="H29" s="249"/>
      <c r="I29" s="249"/>
      <c r="J29" s="249"/>
      <c r="K29" s="249"/>
    </row>
    <row r="30" spans="1:11" ht="14.25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249"/>
    </row>
    <row r="31" spans="1:11" ht="14.25">
      <c r="A31" s="249"/>
      <c r="B31" s="249"/>
      <c r="C31" s="249"/>
      <c r="D31" s="249"/>
      <c r="E31" s="249"/>
      <c r="F31" s="249"/>
      <c r="G31" s="249"/>
      <c r="H31" s="249"/>
      <c r="I31" s="249"/>
      <c r="J31" s="249"/>
      <c r="K31" s="249"/>
    </row>
    <row r="32" spans="1:11" ht="14.25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</row>
  </sheetData>
  <sheetProtection/>
  <mergeCells count="16">
    <mergeCell ref="A29:K32"/>
    <mergeCell ref="A24:K27"/>
    <mergeCell ref="A19:K22"/>
    <mergeCell ref="A6:A9"/>
    <mergeCell ref="J6:J9"/>
    <mergeCell ref="K6:K9"/>
    <mergeCell ref="I6:I9"/>
    <mergeCell ref="H6:H9"/>
    <mergeCell ref="D6:D9"/>
    <mergeCell ref="B4:G4"/>
    <mergeCell ref="B5:H5"/>
    <mergeCell ref="C6:C9"/>
    <mergeCell ref="B6:B9"/>
    <mergeCell ref="E6:E9"/>
    <mergeCell ref="F6:F9"/>
    <mergeCell ref="G6:G9"/>
  </mergeCells>
  <printOptions/>
  <pageMargins left="0.196850393700787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8.8515625" style="10" customWidth="1"/>
    <col min="2" max="2" width="28.421875" style="0" customWidth="1"/>
    <col min="3" max="3" width="4.8515625" style="0" customWidth="1"/>
    <col min="4" max="4" width="15.8515625" style="0" customWidth="1"/>
    <col min="5" max="5" width="5.28125" style="0" customWidth="1"/>
    <col min="6" max="6" width="10.421875" style="0" customWidth="1"/>
    <col min="7" max="7" width="15.140625" style="0" customWidth="1"/>
    <col min="8" max="8" width="12.57421875" style="0" customWidth="1"/>
    <col min="9" max="9" width="19.28125" style="0" customWidth="1"/>
    <col min="10" max="10" width="20.7109375" style="0" customWidth="1"/>
    <col min="11" max="11" width="20.8515625" style="0" customWidth="1"/>
  </cols>
  <sheetData>
    <row r="1" spans="1:12" ht="8.25" customHeight="1">
      <c r="A1" s="11"/>
      <c r="B1" s="11"/>
      <c r="C1" s="11"/>
      <c r="D1" s="11"/>
      <c r="E1" s="11"/>
      <c r="F1" s="11"/>
      <c r="G1" s="11"/>
      <c r="H1" s="11"/>
      <c r="I1" s="12"/>
      <c r="J1" s="12"/>
      <c r="K1" s="12"/>
      <c r="L1" s="11"/>
    </row>
    <row r="2" spans="1:12" s="4" customFormat="1" ht="18">
      <c r="A2" s="11"/>
      <c r="B2" s="11"/>
      <c r="C2" s="11"/>
      <c r="D2" s="11"/>
      <c r="E2" s="11"/>
      <c r="F2" s="11"/>
      <c r="G2" s="11"/>
      <c r="H2" s="11"/>
      <c r="I2" s="13"/>
      <c r="J2" s="13"/>
      <c r="K2" s="13"/>
      <c r="L2" s="11"/>
    </row>
    <row r="3" spans="1:12" ht="8.25" customHeight="1">
      <c r="A3" s="11"/>
      <c r="B3" s="11"/>
      <c r="C3" s="11"/>
      <c r="D3" s="11"/>
      <c r="E3" s="11"/>
      <c r="F3" s="11"/>
      <c r="G3" s="11"/>
      <c r="H3" s="11"/>
      <c r="I3" s="13"/>
      <c r="J3" s="13"/>
      <c r="K3" s="13"/>
      <c r="L3" s="11"/>
    </row>
    <row r="4" spans="1:12" ht="17.25">
      <c r="A4" s="11"/>
      <c r="B4" s="232" t="s">
        <v>0</v>
      </c>
      <c r="C4" s="232"/>
      <c r="D4" s="232"/>
      <c r="E4" s="232"/>
      <c r="F4" s="232"/>
      <c r="G4" s="232"/>
      <c r="H4" s="11"/>
      <c r="I4" s="11"/>
      <c r="J4" s="11"/>
      <c r="K4" s="11"/>
      <c r="L4" s="11"/>
    </row>
    <row r="5" spans="1:12" ht="15" thickBot="1">
      <c r="A5" s="14"/>
      <c r="B5" s="278" t="s">
        <v>36</v>
      </c>
      <c r="C5" s="278"/>
      <c r="D5" s="278"/>
      <c r="E5" s="278"/>
      <c r="F5" s="278"/>
      <c r="G5" s="278"/>
      <c r="H5" s="278"/>
      <c r="I5" s="14"/>
      <c r="J5" s="14"/>
      <c r="K5" s="14"/>
      <c r="L5" s="15"/>
    </row>
    <row r="6" spans="1:12" ht="15" customHeight="1">
      <c r="A6" s="269" t="s">
        <v>2</v>
      </c>
      <c r="B6" s="282" t="s">
        <v>3</v>
      </c>
      <c r="C6" s="279" t="s">
        <v>4</v>
      </c>
      <c r="D6" s="272" t="s">
        <v>5</v>
      </c>
      <c r="E6" s="282" t="s">
        <v>6</v>
      </c>
      <c r="F6" s="242" t="s">
        <v>7</v>
      </c>
      <c r="G6" s="245" t="s">
        <v>8</v>
      </c>
      <c r="H6" s="287" t="s">
        <v>9</v>
      </c>
      <c r="I6" s="266" t="s">
        <v>10</v>
      </c>
      <c r="J6" s="275" t="s">
        <v>11</v>
      </c>
      <c r="K6" s="262" t="s">
        <v>12</v>
      </c>
      <c r="L6" s="15"/>
    </row>
    <row r="7" spans="1:12" ht="14.25">
      <c r="A7" s="270"/>
      <c r="B7" s="283"/>
      <c r="C7" s="280"/>
      <c r="D7" s="273"/>
      <c r="E7" s="285"/>
      <c r="F7" s="243"/>
      <c r="G7" s="246"/>
      <c r="H7" s="288"/>
      <c r="I7" s="267"/>
      <c r="J7" s="276"/>
      <c r="K7" s="263"/>
      <c r="L7" s="16"/>
    </row>
    <row r="8" spans="1:12" ht="14.25">
      <c r="A8" s="270"/>
      <c r="B8" s="283"/>
      <c r="C8" s="280"/>
      <c r="D8" s="273"/>
      <c r="E8" s="285"/>
      <c r="F8" s="243"/>
      <c r="G8" s="246"/>
      <c r="H8" s="288"/>
      <c r="I8" s="267"/>
      <c r="J8" s="276"/>
      <c r="K8" s="263"/>
      <c r="L8" s="16"/>
    </row>
    <row r="9" spans="1:12" s="18" customFormat="1" ht="33" customHeight="1" thickBot="1">
      <c r="A9" s="271"/>
      <c r="B9" s="284"/>
      <c r="C9" s="281"/>
      <c r="D9" s="274"/>
      <c r="E9" s="286"/>
      <c r="F9" s="244"/>
      <c r="G9" s="247"/>
      <c r="H9" s="289"/>
      <c r="I9" s="268"/>
      <c r="J9" s="277"/>
      <c r="K9" s="264"/>
      <c r="L9" s="17"/>
    </row>
    <row r="10" spans="1:12" s="18" customFormat="1" ht="39">
      <c r="A10" s="110" t="s">
        <v>37</v>
      </c>
      <c r="B10" s="111" t="s">
        <v>32</v>
      </c>
      <c r="C10" s="112" t="s">
        <v>15</v>
      </c>
      <c r="D10" s="113" t="s">
        <v>38</v>
      </c>
      <c r="E10" s="114" t="s">
        <v>17</v>
      </c>
      <c r="F10" s="115">
        <v>0.5</v>
      </c>
      <c r="G10" s="116" t="s">
        <v>39</v>
      </c>
      <c r="H10" s="117" t="s">
        <v>38</v>
      </c>
      <c r="I10" s="105">
        <v>0</v>
      </c>
      <c r="J10" s="106">
        <f aca="true" t="shared" si="0" ref="J10:J15">SUM(I10*F10)</f>
        <v>0</v>
      </c>
      <c r="K10" s="107">
        <f>SUM(J10*1.21)</f>
        <v>0</v>
      </c>
      <c r="L10" s="17"/>
    </row>
    <row r="11" spans="1:12" s="18" customFormat="1" ht="39">
      <c r="A11" s="118" t="s">
        <v>19</v>
      </c>
      <c r="B11" s="119" t="s">
        <v>20</v>
      </c>
      <c r="C11" s="120" t="s">
        <v>15</v>
      </c>
      <c r="D11" s="120" t="s">
        <v>26</v>
      </c>
      <c r="E11" s="121" t="s">
        <v>17</v>
      </c>
      <c r="F11" s="122">
        <v>4</v>
      </c>
      <c r="G11" s="123" t="s">
        <v>40</v>
      </c>
      <c r="H11" s="117" t="s">
        <v>41</v>
      </c>
      <c r="I11" s="105">
        <v>0</v>
      </c>
      <c r="J11" s="106">
        <f t="shared" si="0"/>
        <v>0</v>
      </c>
      <c r="K11" s="107">
        <f aca="true" t="shared" si="1" ref="K11:K16">SUM(J11*1.21)</f>
        <v>0</v>
      </c>
      <c r="L11" s="17"/>
    </row>
    <row r="12" spans="1:12" ht="52.5">
      <c r="A12" s="118" t="s">
        <v>23</v>
      </c>
      <c r="B12" s="124" t="s">
        <v>24</v>
      </c>
      <c r="C12" s="120" t="s">
        <v>15</v>
      </c>
      <c r="D12" s="120" t="s">
        <v>26</v>
      </c>
      <c r="E12" s="121" t="s">
        <v>17</v>
      </c>
      <c r="F12" s="122">
        <v>880</v>
      </c>
      <c r="G12" s="123" t="s">
        <v>40</v>
      </c>
      <c r="H12" s="117" t="s">
        <v>41</v>
      </c>
      <c r="I12" s="105">
        <v>0</v>
      </c>
      <c r="J12" s="106">
        <f t="shared" si="0"/>
        <v>0</v>
      </c>
      <c r="K12" s="107">
        <f t="shared" si="1"/>
        <v>0</v>
      </c>
      <c r="L12" s="17"/>
    </row>
    <row r="13" spans="1:12" ht="26.25">
      <c r="A13" s="125" t="s">
        <v>42</v>
      </c>
      <c r="B13" s="126" t="s">
        <v>43</v>
      </c>
      <c r="C13" s="127" t="s">
        <v>15</v>
      </c>
      <c r="D13" s="128" t="s">
        <v>38</v>
      </c>
      <c r="E13" s="121" t="s">
        <v>17</v>
      </c>
      <c r="F13" s="122">
        <v>5</v>
      </c>
      <c r="G13" s="123" t="s">
        <v>39</v>
      </c>
      <c r="H13" s="117" t="s">
        <v>38</v>
      </c>
      <c r="I13" s="105">
        <v>0</v>
      </c>
      <c r="J13" s="106">
        <f t="shared" si="0"/>
        <v>0</v>
      </c>
      <c r="K13" s="107">
        <f t="shared" si="1"/>
        <v>0</v>
      </c>
      <c r="L13" s="17"/>
    </row>
    <row r="14" spans="1:12" ht="14.25">
      <c r="A14" s="125" t="s">
        <v>44</v>
      </c>
      <c r="B14" s="126" t="s">
        <v>45</v>
      </c>
      <c r="C14" s="127" t="s">
        <v>15</v>
      </c>
      <c r="D14" s="120" t="s">
        <v>26</v>
      </c>
      <c r="E14" s="121" t="s">
        <v>17</v>
      </c>
      <c r="F14" s="122">
        <v>0.1</v>
      </c>
      <c r="G14" s="123" t="s">
        <v>40</v>
      </c>
      <c r="H14" s="120" t="s">
        <v>26</v>
      </c>
      <c r="I14" s="105">
        <v>0</v>
      </c>
      <c r="J14" s="106">
        <f t="shared" si="0"/>
        <v>0</v>
      </c>
      <c r="K14" s="107">
        <f t="shared" si="1"/>
        <v>0</v>
      </c>
      <c r="L14" s="17"/>
    </row>
    <row r="15" spans="1:12" ht="27" thickBot="1">
      <c r="A15" s="129" t="s">
        <v>27</v>
      </c>
      <c r="B15" s="130" t="s">
        <v>28</v>
      </c>
      <c r="C15" s="131" t="s">
        <v>15</v>
      </c>
      <c r="D15" s="131" t="s">
        <v>26</v>
      </c>
      <c r="E15" s="132" t="s">
        <v>17</v>
      </c>
      <c r="F15" s="133">
        <v>0.25</v>
      </c>
      <c r="G15" s="134" t="s">
        <v>39</v>
      </c>
      <c r="H15" s="135" t="s">
        <v>26</v>
      </c>
      <c r="I15" s="105">
        <v>0</v>
      </c>
      <c r="J15" s="106">
        <f t="shared" si="0"/>
        <v>0</v>
      </c>
      <c r="K15" s="107">
        <f t="shared" si="1"/>
        <v>0</v>
      </c>
      <c r="L15" s="17"/>
    </row>
    <row r="16" spans="1:12" ht="14.25">
      <c r="A16" s="19"/>
      <c r="B16" s="20"/>
      <c r="C16" s="21"/>
      <c r="D16" s="265"/>
      <c r="E16" s="265"/>
      <c r="F16" s="22"/>
      <c r="G16" s="23"/>
      <c r="H16" s="24"/>
      <c r="I16" s="108" t="s">
        <v>71</v>
      </c>
      <c r="J16" s="109">
        <f>SUM(J10:J15)</f>
        <v>0</v>
      </c>
      <c r="K16" s="109">
        <f t="shared" si="1"/>
        <v>0</v>
      </c>
      <c r="L16" s="17"/>
    </row>
    <row r="17" spans="1:12" ht="14.25">
      <c r="A17" s="11"/>
      <c r="B17" s="11"/>
      <c r="C17" s="11"/>
      <c r="D17" s="11"/>
      <c r="E17" s="11"/>
      <c r="F17" s="25"/>
      <c r="G17" s="25"/>
      <c r="H17" s="25"/>
      <c r="I17" s="25"/>
      <c r="J17" s="25"/>
      <c r="K17" s="25"/>
      <c r="L17" s="11"/>
    </row>
  </sheetData>
  <sheetProtection/>
  <mergeCells count="14">
    <mergeCell ref="B4:G4"/>
    <mergeCell ref="B5:H5"/>
    <mergeCell ref="C6:C9"/>
    <mergeCell ref="B6:B9"/>
    <mergeCell ref="E6:E9"/>
    <mergeCell ref="F6:F9"/>
    <mergeCell ref="G6:G9"/>
    <mergeCell ref="H6:H9"/>
    <mergeCell ref="K6:K9"/>
    <mergeCell ref="D16:E16"/>
    <mergeCell ref="I6:I9"/>
    <mergeCell ref="A6:A9"/>
    <mergeCell ref="D6:D9"/>
    <mergeCell ref="J6:J9"/>
  </mergeCells>
  <printOptions/>
  <pageMargins left="0.196850393700787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8.8515625" style="10" customWidth="1"/>
    <col min="2" max="2" width="28.421875" style="0" customWidth="1"/>
    <col min="3" max="3" width="4.8515625" style="0" customWidth="1"/>
    <col min="4" max="4" width="15.8515625" style="0" customWidth="1"/>
    <col min="5" max="5" width="5.28125" style="0" customWidth="1"/>
    <col min="6" max="6" width="10.421875" style="0" customWidth="1"/>
    <col min="7" max="7" width="15.140625" style="0" customWidth="1"/>
    <col min="8" max="8" width="12.57421875" style="0" customWidth="1"/>
    <col min="9" max="9" width="20.421875" style="0" customWidth="1"/>
    <col min="10" max="10" width="20.7109375" style="0" customWidth="1"/>
    <col min="11" max="11" width="20.8515625" style="0" customWidth="1"/>
  </cols>
  <sheetData>
    <row r="1" spans="1:12" ht="8.25" customHeight="1">
      <c r="A1" s="26"/>
      <c r="B1" s="26"/>
      <c r="C1" s="26"/>
      <c r="D1" s="26"/>
      <c r="E1" s="26"/>
      <c r="F1" s="26"/>
      <c r="G1" s="26"/>
      <c r="H1" s="26"/>
      <c r="I1" s="27"/>
      <c r="J1" s="26"/>
      <c r="K1" s="26"/>
      <c r="L1" s="26"/>
    </row>
    <row r="2" spans="1:12" s="4" customFormat="1" ht="18">
      <c r="A2" s="26"/>
      <c r="B2" s="26"/>
      <c r="C2" s="26"/>
      <c r="D2" s="26"/>
      <c r="E2" s="26"/>
      <c r="F2" s="26"/>
      <c r="G2" s="26"/>
      <c r="H2" s="26"/>
      <c r="I2" s="28"/>
      <c r="J2" s="26"/>
      <c r="K2" s="29"/>
      <c r="L2" s="26"/>
    </row>
    <row r="3" spans="1:12" ht="8.25" customHeight="1">
      <c r="A3" s="26"/>
      <c r="B3" s="26"/>
      <c r="C3" s="26"/>
      <c r="D3" s="26"/>
      <c r="E3" s="26"/>
      <c r="F3" s="26"/>
      <c r="G3" s="26"/>
      <c r="H3" s="26"/>
      <c r="I3" s="28"/>
      <c r="J3" s="26"/>
      <c r="K3" s="29"/>
      <c r="L3" s="26"/>
    </row>
    <row r="4" spans="1:12" ht="17.25">
      <c r="A4" s="26"/>
      <c r="B4" s="232" t="s">
        <v>0</v>
      </c>
      <c r="C4" s="232"/>
      <c r="D4" s="232"/>
      <c r="E4" s="232"/>
      <c r="F4" s="232"/>
      <c r="G4" s="232"/>
      <c r="H4" s="26"/>
      <c r="I4" s="26"/>
      <c r="J4" s="26"/>
      <c r="K4" s="26"/>
      <c r="L4" s="26"/>
    </row>
    <row r="5" spans="1:12" ht="15" thickBot="1">
      <c r="A5" s="30"/>
      <c r="B5" s="293" t="s">
        <v>46</v>
      </c>
      <c r="C5" s="293"/>
      <c r="D5" s="293"/>
      <c r="E5" s="293"/>
      <c r="F5" s="293"/>
      <c r="G5" s="293"/>
      <c r="H5" s="293"/>
      <c r="I5" s="30"/>
      <c r="J5" s="30"/>
      <c r="K5" s="31"/>
      <c r="L5" s="31"/>
    </row>
    <row r="6" spans="1:12" ht="15.75" customHeight="1" thickTop="1">
      <c r="A6" s="312" t="s">
        <v>2</v>
      </c>
      <c r="B6" s="297" t="s">
        <v>3</v>
      </c>
      <c r="C6" s="294" t="s">
        <v>4</v>
      </c>
      <c r="D6" s="303" t="s">
        <v>5</v>
      </c>
      <c r="E6" s="297" t="s">
        <v>6</v>
      </c>
      <c r="F6" s="242" t="s">
        <v>7</v>
      </c>
      <c r="G6" s="306" t="s">
        <v>8</v>
      </c>
      <c r="H6" s="306" t="s">
        <v>9</v>
      </c>
      <c r="I6" s="309" t="s">
        <v>10</v>
      </c>
      <c r="J6" s="309" t="s">
        <v>11</v>
      </c>
      <c r="K6" s="290" t="s">
        <v>12</v>
      </c>
      <c r="L6" s="31"/>
    </row>
    <row r="7" spans="1:12" ht="14.25">
      <c r="A7" s="313"/>
      <c r="B7" s="298"/>
      <c r="C7" s="295"/>
      <c r="D7" s="304"/>
      <c r="E7" s="300"/>
      <c r="F7" s="243"/>
      <c r="G7" s="246"/>
      <c r="H7" s="246"/>
      <c r="I7" s="310"/>
      <c r="J7" s="310"/>
      <c r="K7" s="291"/>
      <c r="L7" s="32"/>
    </row>
    <row r="8" spans="1:12" ht="14.25">
      <c r="A8" s="313"/>
      <c r="B8" s="298"/>
      <c r="C8" s="295"/>
      <c r="D8" s="304"/>
      <c r="E8" s="300"/>
      <c r="F8" s="243"/>
      <c r="G8" s="246"/>
      <c r="H8" s="246"/>
      <c r="I8" s="310"/>
      <c r="J8" s="310"/>
      <c r="K8" s="291"/>
      <c r="L8" s="32"/>
    </row>
    <row r="9" spans="1:12" ht="33" customHeight="1">
      <c r="A9" s="314"/>
      <c r="B9" s="299"/>
      <c r="C9" s="296"/>
      <c r="D9" s="305"/>
      <c r="E9" s="301"/>
      <c r="F9" s="302"/>
      <c r="G9" s="307"/>
      <c r="H9" s="307"/>
      <c r="I9" s="311"/>
      <c r="J9" s="311"/>
      <c r="K9" s="292"/>
      <c r="L9" s="33"/>
    </row>
    <row r="10" spans="1:12" ht="14.25">
      <c r="A10" s="146">
        <v>200121</v>
      </c>
      <c r="B10" s="147" t="s">
        <v>48</v>
      </c>
      <c r="C10" s="148"/>
      <c r="D10" s="149" t="s">
        <v>49</v>
      </c>
      <c r="E10" s="150" t="s">
        <v>17</v>
      </c>
      <c r="F10" s="151">
        <v>0.57</v>
      </c>
      <c r="G10" s="136" t="s">
        <v>39</v>
      </c>
      <c r="H10" s="136" t="s">
        <v>47</v>
      </c>
      <c r="I10" s="105">
        <v>0</v>
      </c>
      <c r="J10" s="106">
        <f aca="true" t="shared" si="0" ref="J10:J17">SUM(I10*F10)</f>
        <v>0</v>
      </c>
      <c r="K10" s="107">
        <f aca="true" t="shared" si="1" ref="K10:K18">SUM(J10*1.21)</f>
        <v>0</v>
      </c>
      <c r="L10" s="33"/>
    </row>
    <row r="11" spans="1:12" ht="39.75">
      <c r="A11" s="146">
        <v>200127</v>
      </c>
      <c r="B11" s="152" t="s">
        <v>50</v>
      </c>
      <c r="C11" s="148"/>
      <c r="D11" s="153" t="s">
        <v>51</v>
      </c>
      <c r="E11" s="150" t="s">
        <v>17</v>
      </c>
      <c r="F11" s="154">
        <v>0.1</v>
      </c>
      <c r="G11" s="136" t="s">
        <v>39</v>
      </c>
      <c r="H11" s="136" t="s">
        <v>47</v>
      </c>
      <c r="I11" s="105">
        <v>0</v>
      </c>
      <c r="J11" s="106">
        <f t="shared" si="0"/>
        <v>0</v>
      </c>
      <c r="K11" s="107">
        <f t="shared" si="1"/>
        <v>0</v>
      </c>
      <c r="L11" s="33"/>
    </row>
    <row r="12" spans="1:12" ht="54" thickBot="1">
      <c r="A12" s="155">
        <v>200135</v>
      </c>
      <c r="B12" s="156" t="s">
        <v>52</v>
      </c>
      <c r="C12" s="157"/>
      <c r="D12" s="158" t="s">
        <v>41</v>
      </c>
      <c r="E12" s="159" t="s">
        <v>17</v>
      </c>
      <c r="F12" s="160">
        <v>19</v>
      </c>
      <c r="G12" s="137" t="s">
        <v>39</v>
      </c>
      <c r="H12" s="137" t="s">
        <v>47</v>
      </c>
      <c r="I12" s="105">
        <v>0</v>
      </c>
      <c r="J12" s="106">
        <f t="shared" si="0"/>
        <v>0</v>
      </c>
      <c r="K12" s="107">
        <f t="shared" si="1"/>
        <v>0</v>
      </c>
      <c r="L12" s="33"/>
    </row>
    <row r="13" spans="1:12" ht="39">
      <c r="A13" s="161" t="s">
        <v>19</v>
      </c>
      <c r="B13" s="162" t="s">
        <v>20</v>
      </c>
      <c r="C13" s="163" t="s">
        <v>15</v>
      </c>
      <c r="D13" s="163" t="s">
        <v>53</v>
      </c>
      <c r="E13" s="164" t="s">
        <v>17</v>
      </c>
      <c r="F13" s="165">
        <v>0.3</v>
      </c>
      <c r="G13" s="166" t="s">
        <v>40</v>
      </c>
      <c r="H13" s="138" t="s">
        <v>47</v>
      </c>
      <c r="I13" s="105">
        <v>0</v>
      </c>
      <c r="J13" s="106">
        <f t="shared" si="0"/>
        <v>0</v>
      </c>
      <c r="K13" s="107">
        <f t="shared" si="1"/>
        <v>0</v>
      </c>
      <c r="L13" s="33"/>
    </row>
    <row r="14" spans="1:12" ht="52.5">
      <c r="A14" s="161" t="s">
        <v>23</v>
      </c>
      <c r="B14" s="167" t="s">
        <v>24</v>
      </c>
      <c r="C14" s="163" t="s">
        <v>15</v>
      </c>
      <c r="D14" s="163" t="s">
        <v>53</v>
      </c>
      <c r="E14" s="164" t="s">
        <v>17</v>
      </c>
      <c r="F14" s="165">
        <v>600</v>
      </c>
      <c r="G14" s="166" t="s">
        <v>40</v>
      </c>
      <c r="H14" s="138" t="s">
        <v>47</v>
      </c>
      <c r="I14" s="105">
        <v>0</v>
      </c>
      <c r="J14" s="106">
        <f t="shared" si="0"/>
        <v>0</v>
      </c>
      <c r="K14" s="107">
        <f t="shared" si="1"/>
        <v>0</v>
      </c>
      <c r="L14" s="33"/>
    </row>
    <row r="15" spans="1:12" ht="26.25">
      <c r="A15" s="161" t="s">
        <v>42</v>
      </c>
      <c r="B15" s="168" t="s">
        <v>43</v>
      </c>
      <c r="C15" s="163" t="s">
        <v>15</v>
      </c>
      <c r="D15" s="169" t="s">
        <v>25</v>
      </c>
      <c r="E15" s="164" t="s">
        <v>17</v>
      </c>
      <c r="F15" s="165">
        <v>4</v>
      </c>
      <c r="G15" s="166" t="s">
        <v>40</v>
      </c>
      <c r="H15" s="138" t="s">
        <v>47</v>
      </c>
      <c r="I15" s="105">
        <v>0</v>
      </c>
      <c r="J15" s="106">
        <f t="shared" si="0"/>
        <v>0</v>
      </c>
      <c r="K15" s="107">
        <f t="shared" si="1"/>
        <v>0</v>
      </c>
      <c r="L15" s="33"/>
    </row>
    <row r="16" spans="1:12" ht="14.25">
      <c r="A16" s="170" t="s">
        <v>44</v>
      </c>
      <c r="B16" s="171" t="s">
        <v>45</v>
      </c>
      <c r="C16" s="169" t="s">
        <v>15</v>
      </c>
      <c r="D16" s="169" t="s">
        <v>54</v>
      </c>
      <c r="E16" s="172" t="s">
        <v>17</v>
      </c>
      <c r="F16" s="173">
        <v>0.1</v>
      </c>
      <c r="G16" s="166" t="s">
        <v>40</v>
      </c>
      <c r="H16" s="138" t="s">
        <v>47</v>
      </c>
      <c r="I16" s="105">
        <v>0</v>
      </c>
      <c r="J16" s="106">
        <f t="shared" si="0"/>
        <v>0</v>
      </c>
      <c r="K16" s="107">
        <f t="shared" si="1"/>
        <v>0</v>
      </c>
      <c r="L16" s="33"/>
    </row>
    <row r="17" spans="1:12" ht="27" thickBot="1">
      <c r="A17" s="174" t="s">
        <v>27</v>
      </c>
      <c r="B17" s="175" t="s">
        <v>28</v>
      </c>
      <c r="C17" s="176" t="s">
        <v>15</v>
      </c>
      <c r="D17" s="176" t="s">
        <v>25</v>
      </c>
      <c r="E17" s="177" t="s">
        <v>17</v>
      </c>
      <c r="F17" s="178">
        <v>1</v>
      </c>
      <c r="G17" s="179" t="s">
        <v>40</v>
      </c>
      <c r="H17" s="139" t="s">
        <v>47</v>
      </c>
      <c r="I17" s="105">
        <v>0</v>
      </c>
      <c r="J17" s="106">
        <f t="shared" si="0"/>
        <v>0</v>
      </c>
      <c r="K17" s="107">
        <f t="shared" si="1"/>
        <v>0</v>
      </c>
      <c r="L17" s="33"/>
    </row>
    <row r="18" spans="1:12" ht="15" thickTop="1">
      <c r="A18" s="34"/>
      <c r="B18" s="35"/>
      <c r="C18" s="36"/>
      <c r="D18" s="308"/>
      <c r="E18" s="308"/>
      <c r="F18" s="37"/>
      <c r="G18" s="38"/>
      <c r="H18" s="39"/>
      <c r="I18" s="108" t="s">
        <v>71</v>
      </c>
      <c r="J18" s="109">
        <f>SUM(J10:J17)</f>
        <v>0</v>
      </c>
      <c r="K18" s="109">
        <f t="shared" si="1"/>
        <v>0</v>
      </c>
      <c r="L18" s="33"/>
    </row>
    <row r="19" spans="1:12" ht="14.25">
      <c r="A19" s="26"/>
      <c r="B19" s="26"/>
      <c r="C19" s="26"/>
      <c r="D19" s="26"/>
      <c r="E19" s="26"/>
      <c r="F19" s="40"/>
      <c r="G19" s="40"/>
      <c r="H19" s="40"/>
      <c r="I19" s="40"/>
      <c r="J19" s="26"/>
      <c r="K19" s="26"/>
      <c r="L19" s="26"/>
    </row>
    <row r="20" spans="1:12" ht="14.25">
      <c r="A20" s="26"/>
      <c r="B20" s="26"/>
      <c r="C20" s="26"/>
      <c r="D20" s="26"/>
      <c r="E20" s="26"/>
      <c r="F20" s="40"/>
      <c r="G20" s="26"/>
      <c r="H20" s="26"/>
      <c r="I20" s="26"/>
      <c r="J20" s="26"/>
      <c r="K20" s="26"/>
      <c r="L20" s="26"/>
    </row>
  </sheetData>
  <sheetProtection/>
  <mergeCells count="14">
    <mergeCell ref="D18:E18"/>
    <mergeCell ref="I6:I9"/>
    <mergeCell ref="A6:A9"/>
    <mergeCell ref="J6:J9"/>
    <mergeCell ref="K6:K9"/>
    <mergeCell ref="B4:G4"/>
    <mergeCell ref="B5:H5"/>
    <mergeCell ref="C6:C9"/>
    <mergeCell ref="B6:B9"/>
    <mergeCell ref="E6:E9"/>
    <mergeCell ref="F6:F9"/>
    <mergeCell ref="D6:D9"/>
    <mergeCell ref="G6:G9"/>
    <mergeCell ref="H6:H9"/>
  </mergeCells>
  <printOptions/>
  <pageMargins left="0.196850393700787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3">
      <selection activeCell="H26" sqref="H26"/>
    </sheetView>
  </sheetViews>
  <sheetFormatPr defaultColWidth="9.140625" defaultRowHeight="15"/>
  <cols>
    <col min="1" max="1" width="8.8515625" style="10" customWidth="1"/>
    <col min="2" max="2" width="28.421875" style="0" customWidth="1"/>
    <col min="3" max="3" width="4.8515625" style="0" customWidth="1"/>
    <col min="4" max="4" width="35.8515625" style="0" customWidth="1"/>
    <col min="5" max="5" width="5.28125" style="0" customWidth="1"/>
    <col min="6" max="6" width="10.421875" style="0" customWidth="1"/>
    <col min="7" max="7" width="15.140625" style="0" customWidth="1"/>
    <col min="8" max="8" width="21.00390625" style="0" customWidth="1"/>
    <col min="9" max="9" width="22.421875" style="0" customWidth="1"/>
    <col min="10" max="10" width="19.7109375" style="0" customWidth="1"/>
    <col min="11" max="11" width="20.57421875" style="0" customWidth="1"/>
    <col min="12" max="12" width="13.7109375" style="0" customWidth="1"/>
  </cols>
  <sheetData>
    <row r="1" spans="1:12" ht="8.2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s="4" customFormat="1" ht="22.5">
      <c r="A2" s="199" t="s">
        <v>75</v>
      </c>
      <c r="B2" s="41"/>
      <c r="C2" s="41"/>
      <c r="D2" s="41"/>
      <c r="E2" s="41"/>
      <c r="F2" s="41"/>
      <c r="G2" s="41"/>
      <c r="H2" s="41"/>
      <c r="I2" s="41"/>
      <c r="J2" s="43"/>
      <c r="K2" s="41"/>
      <c r="L2" s="44"/>
    </row>
    <row r="3" spans="1:12" ht="8.25" customHeight="1">
      <c r="A3" s="41"/>
      <c r="B3" s="41"/>
      <c r="C3" s="41"/>
      <c r="D3" s="41"/>
      <c r="E3" s="41"/>
      <c r="F3" s="41"/>
      <c r="G3" s="41"/>
      <c r="H3" s="41"/>
      <c r="I3" s="41"/>
      <c r="J3" s="43"/>
      <c r="K3" s="41"/>
      <c r="L3" s="44"/>
    </row>
    <row r="4" spans="1:12" ht="17.25">
      <c r="A4" s="41"/>
      <c r="B4" s="232"/>
      <c r="C4" s="232"/>
      <c r="D4" s="232"/>
      <c r="E4" s="232"/>
      <c r="F4" s="232"/>
      <c r="G4" s="232"/>
      <c r="H4" s="41"/>
      <c r="I4" s="41"/>
      <c r="J4" s="41"/>
      <c r="K4" s="41"/>
      <c r="L4" s="41"/>
    </row>
    <row r="5" spans="1:12" ht="15" thickBot="1">
      <c r="A5" s="45"/>
      <c r="B5" s="331" t="s">
        <v>78</v>
      </c>
      <c r="C5" s="331"/>
      <c r="D5" s="331"/>
      <c r="E5" s="331"/>
      <c r="F5" s="331"/>
      <c r="G5" s="331"/>
      <c r="H5" s="331"/>
      <c r="I5" s="45"/>
      <c r="J5" s="46"/>
      <c r="K5" s="46"/>
      <c r="L5" s="45"/>
    </row>
    <row r="6" spans="1:12" ht="15" customHeight="1">
      <c r="A6" s="317" t="s">
        <v>2</v>
      </c>
      <c r="B6" s="335" t="s">
        <v>3</v>
      </c>
      <c r="C6" s="332" t="s">
        <v>4</v>
      </c>
      <c r="D6" s="320" t="s">
        <v>5</v>
      </c>
      <c r="E6" s="335" t="s">
        <v>6</v>
      </c>
      <c r="F6" s="242" t="s">
        <v>74</v>
      </c>
      <c r="G6" s="245" t="s">
        <v>8</v>
      </c>
      <c r="H6" s="245" t="s">
        <v>9</v>
      </c>
      <c r="I6" s="254" t="s">
        <v>10</v>
      </c>
      <c r="J6" s="254" t="s">
        <v>11</v>
      </c>
      <c r="K6" s="323" t="s">
        <v>12</v>
      </c>
      <c r="L6" s="254" t="s">
        <v>55</v>
      </c>
    </row>
    <row r="7" spans="1:12" ht="14.25">
      <c r="A7" s="318"/>
      <c r="B7" s="336"/>
      <c r="C7" s="333"/>
      <c r="D7" s="321"/>
      <c r="E7" s="338"/>
      <c r="F7" s="243"/>
      <c r="G7" s="246"/>
      <c r="H7" s="246"/>
      <c r="I7" s="254"/>
      <c r="J7" s="254"/>
      <c r="K7" s="323"/>
      <c r="L7" s="246"/>
    </row>
    <row r="8" spans="1:12" ht="14.25">
      <c r="A8" s="318"/>
      <c r="B8" s="336"/>
      <c r="C8" s="333"/>
      <c r="D8" s="321"/>
      <c r="E8" s="338"/>
      <c r="F8" s="243"/>
      <c r="G8" s="246"/>
      <c r="H8" s="246"/>
      <c r="I8" s="254"/>
      <c r="J8" s="254"/>
      <c r="K8" s="323"/>
      <c r="L8" s="246"/>
    </row>
    <row r="9" spans="1:12" ht="35.25" customHeight="1">
      <c r="A9" s="319"/>
      <c r="B9" s="337"/>
      <c r="C9" s="334"/>
      <c r="D9" s="322"/>
      <c r="E9" s="339"/>
      <c r="F9" s="302"/>
      <c r="G9" s="307"/>
      <c r="H9" s="307"/>
      <c r="I9" s="254"/>
      <c r="J9" s="254"/>
      <c r="K9" s="323"/>
      <c r="L9" s="246"/>
    </row>
    <row r="10" spans="1:12" ht="33.75">
      <c r="A10" s="212">
        <v>150110</v>
      </c>
      <c r="B10" s="206" t="s">
        <v>32</v>
      </c>
      <c r="C10" s="140" t="s">
        <v>15</v>
      </c>
      <c r="D10" s="215" t="s">
        <v>85</v>
      </c>
      <c r="E10" s="141" t="s">
        <v>17</v>
      </c>
      <c r="F10" s="207">
        <v>0.352</v>
      </c>
      <c r="G10" s="93" t="s">
        <v>39</v>
      </c>
      <c r="H10" s="203" t="s">
        <v>47</v>
      </c>
      <c r="I10" s="197">
        <v>0</v>
      </c>
      <c r="J10" s="106">
        <f>SUM(I10*F10)</f>
        <v>0</v>
      </c>
      <c r="K10" s="107">
        <f aca="true" t="shared" si="0" ref="K10:K15">SUM(J10*1.21)</f>
        <v>0</v>
      </c>
      <c r="L10" s="186"/>
    </row>
    <row r="11" spans="1:12" ht="45">
      <c r="A11" s="212">
        <v>180103</v>
      </c>
      <c r="B11" s="206" t="s">
        <v>24</v>
      </c>
      <c r="C11" s="140" t="s">
        <v>15</v>
      </c>
      <c r="D11" s="215" t="s">
        <v>53</v>
      </c>
      <c r="E11" s="141" t="s">
        <v>17</v>
      </c>
      <c r="F11" s="207">
        <v>51.656</v>
      </c>
      <c r="G11" s="219" t="s">
        <v>79</v>
      </c>
      <c r="H11" s="217" t="s">
        <v>89</v>
      </c>
      <c r="I11" s="197">
        <v>0</v>
      </c>
      <c r="J11" s="106">
        <f>SUM(I11*F11)</f>
        <v>0</v>
      </c>
      <c r="K11" s="107">
        <f t="shared" si="0"/>
        <v>0</v>
      </c>
      <c r="L11" s="201"/>
    </row>
    <row r="12" spans="1:12" ht="22.5">
      <c r="A12" s="212">
        <v>180106</v>
      </c>
      <c r="B12" s="206" t="s">
        <v>43</v>
      </c>
      <c r="C12" s="140" t="s">
        <v>15</v>
      </c>
      <c r="D12" s="215" t="s">
        <v>29</v>
      </c>
      <c r="E12" s="141" t="s">
        <v>17</v>
      </c>
      <c r="F12" s="207">
        <v>0.063</v>
      </c>
      <c r="G12" s="93" t="s">
        <v>39</v>
      </c>
      <c r="H12" s="356" t="s">
        <v>86</v>
      </c>
      <c r="I12" s="197">
        <v>0</v>
      </c>
      <c r="J12" s="106">
        <f>SUM(I12*F12)</f>
        <v>0</v>
      </c>
      <c r="K12" s="107">
        <f t="shared" si="0"/>
        <v>0</v>
      </c>
      <c r="L12" s="186"/>
    </row>
    <row r="13" spans="1:12" ht="23.25" thickBot="1">
      <c r="A13" s="212">
        <v>180109</v>
      </c>
      <c r="B13" s="206" t="s">
        <v>28</v>
      </c>
      <c r="C13" s="184" t="s">
        <v>15</v>
      </c>
      <c r="D13" s="216" t="s">
        <v>54</v>
      </c>
      <c r="E13" s="185" t="s">
        <v>17</v>
      </c>
      <c r="F13" s="207">
        <v>0.523</v>
      </c>
      <c r="G13" s="104" t="s">
        <v>39</v>
      </c>
      <c r="H13" s="217" t="s">
        <v>82</v>
      </c>
      <c r="I13" s="197">
        <v>0</v>
      </c>
      <c r="J13" s="106">
        <f>SUM(I13*F13)</f>
        <v>0</v>
      </c>
      <c r="K13" s="107">
        <f>SUM(J13*1.21)</f>
        <v>0</v>
      </c>
      <c r="L13" s="186"/>
    </row>
    <row r="14" spans="1:12" ht="14.25">
      <c r="A14" s="212">
        <v>200121</v>
      </c>
      <c r="B14" s="206" t="s">
        <v>48</v>
      </c>
      <c r="C14" s="140" t="s">
        <v>15</v>
      </c>
      <c r="D14" s="215" t="s">
        <v>29</v>
      </c>
      <c r="E14" s="140" t="s">
        <v>17</v>
      </c>
      <c r="F14" s="207">
        <v>0.004</v>
      </c>
      <c r="G14" s="93" t="s">
        <v>39</v>
      </c>
      <c r="H14" s="218" t="s">
        <v>83</v>
      </c>
      <c r="I14" s="197">
        <v>0</v>
      </c>
      <c r="J14" s="106">
        <f>SUM(I14*F14)</f>
        <v>0</v>
      </c>
      <c r="K14" s="107">
        <f>SUM(J14*1.21)</f>
        <v>0</v>
      </c>
      <c r="L14" s="142"/>
    </row>
    <row r="15" spans="1:12" ht="14.25">
      <c r="A15" s="187"/>
      <c r="B15" s="188"/>
      <c r="C15" s="189"/>
      <c r="D15" s="324"/>
      <c r="E15" s="324"/>
      <c r="F15" s="190"/>
      <c r="G15" s="191"/>
      <c r="H15" s="192"/>
      <c r="I15" s="108" t="s">
        <v>71</v>
      </c>
      <c r="J15" s="198">
        <f>SUM(J10:J14)</f>
        <v>0</v>
      </c>
      <c r="K15" s="198">
        <f t="shared" si="0"/>
        <v>0</v>
      </c>
      <c r="L15" s="193"/>
    </row>
    <row r="16" spans="1:12" ht="14.25">
      <c r="A16" s="41"/>
      <c r="B16" s="41"/>
      <c r="C16" s="194"/>
      <c r="D16" s="194"/>
      <c r="E16" s="194"/>
      <c r="F16" s="194"/>
      <c r="G16" s="194"/>
      <c r="H16" s="194"/>
      <c r="I16" s="41"/>
      <c r="J16" s="41"/>
      <c r="K16" s="41"/>
      <c r="L16" s="195"/>
    </row>
    <row r="17" spans="1:12" ht="15" thickBot="1">
      <c r="A17" s="45"/>
      <c r="B17" s="331" t="s">
        <v>77</v>
      </c>
      <c r="C17" s="331"/>
      <c r="D17" s="331"/>
      <c r="E17" s="331"/>
      <c r="F17" s="331"/>
      <c r="G17" s="331"/>
      <c r="H17" s="331"/>
      <c r="I17" s="41"/>
      <c r="J17" s="41"/>
      <c r="K17" s="41"/>
      <c r="L17" s="196"/>
    </row>
    <row r="18" spans="1:12" ht="15" customHeight="1">
      <c r="A18" s="325" t="s">
        <v>2</v>
      </c>
      <c r="B18" s="328" t="s">
        <v>3</v>
      </c>
      <c r="C18" s="340" t="s">
        <v>4</v>
      </c>
      <c r="D18" s="343" t="s">
        <v>5</v>
      </c>
      <c r="E18" s="328" t="s">
        <v>6</v>
      </c>
      <c r="F18" s="353" t="s">
        <v>74</v>
      </c>
      <c r="G18" s="348" t="s">
        <v>8</v>
      </c>
      <c r="H18" s="348" t="s">
        <v>9</v>
      </c>
      <c r="I18" s="352" t="s">
        <v>10</v>
      </c>
      <c r="J18" s="352" t="s">
        <v>11</v>
      </c>
      <c r="K18" s="352" t="s">
        <v>12</v>
      </c>
      <c r="L18" s="352" t="s">
        <v>55</v>
      </c>
    </row>
    <row r="19" spans="1:12" ht="14.25">
      <c r="A19" s="326"/>
      <c r="B19" s="329"/>
      <c r="C19" s="341"/>
      <c r="D19" s="344"/>
      <c r="E19" s="329"/>
      <c r="F19" s="354"/>
      <c r="G19" s="349"/>
      <c r="H19" s="349"/>
      <c r="I19" s="349"/>
      <c r="J19" s="349"/>
      <c r="K19" s="349"/>
      <c r="L19" s="349"/>
    </row>
    <row r="20" spans="1:12" ht="14.25">
      <c r="A20" s="326"/>
      <c r="B20" s="329"/>
      <c r="C20" s="341"/>
      <c r="D20" s="344"/>
      <c r="E20" s="329"/>
      <c r="F20" s="354"/>
      <c r="G20" s="349"/>
      <c r="H20" s="349"/>
      <c r="I20" s="349"/>
      <c r="J20" s="349"/>
      <c r="K20" s="349"/>
      <c r="L20" s="349"/>
    </row>
    <row r="21" spans="1:12" ht="34.5" customHeight="1">
      <c r="A21" s="327"/>
      <c r="B21" s="330"/>
      <c r="C21" s="342"/>
      <c r="D21" s="345"/>
      <c r="E21" s="351"/>
      <c r="F21" s="355"/>
      <c r="G21" s="350"/>
      <c r="H21" s="350"/>
      <c r="I21" s="350"/>
      <c r="J21" s="350"/>
      <c r="K21" s="350"/>
      <c r="L21" s="350"/>
    </row>
    <row r="22" spans="1:12" ht="14.25">
      <c r="A22" s="211">
        <v>60404</v>
      </c>
      <c r="B22" s="208" t="s">
        <v>72</v>
      </c>
      <c r="C22" s="140" t="s">
        <v>15</v>
      </c>
      <c r="D22" s="215" t="s">
        <v>87</v>
      </c>
      <c r="E22" s="141" t="s">
        <v>17</v>
      </c>
      <c r="F22" s="210">
        <v>0.006</v>
      </c>
      <c r="G22" s="203" t="s">
        <v>39</v>
      </c>
      <c r="H22" s="203" t="s">
        <v>88</v>
      </c>
      <c r="I22" s="105">
        <v>0</v>
      </c>
      <c r="J22" s="106">
        <f>SUM(I22*F22)</f>
        <v>0</v>
      </c>
      <c r="K22" s="107">
        <f>SUM(J22*1.21)</f>
        <v>0</v>
      </c>
      <c r="L22" s="204"/>
    </row>
    <row r="23" spans="1:12" ht="33.75">
      <c r="A23" s="212">
        <v>150110</v>
      </c>
      <c r="B23" s="208" t="s">
        <v>32</v>
      </c>
      <c r="C23" s="140" t="s">
        <v>15</v>
      </c>
      <c r="D23" s="215" t="s">
        <v>85</v>
      </c>
      <c r="E23" s="141" t="s">
        <v>17</v>
      </c>
      <c r="F23" s="210">
        <v>1.783</v>
      </c>
      <c r="G23" s="93" t="s">
        <v>39</v>
      </c>
      <c r="H23" s="203" t="s">
        <v>47</v>
      </c>
      <c r="I23" s="197">
        <v>0</v>
      </c>
      <c r="J23" s="106">
        <f aca="true" t="shared" si="1" ref="J23:J29">SUM(I23*F23)</f>
        <v>0</v>
      </c>
      <c r="K23" s="107">
        <v>0</v>
      </c>
      <c r="L23" s="142"/>
    </row>
    <row r="24" spans="1:12" ht="14.25">
      <c r="A24" s="212">
        <v>160506</v>
      </c>
      <c r="B24" s="208" t="s">
        <v>73</v>
      </c>
      <c r="C24" s="143" t="s">
        <v>15</v>
      </c>
      <c r="D24" s="215" t="s">
        <v>29</v>
      </c>
      <c r="E24" s="144" t="s">
        <v>17</v>
      </c>
      <c r="F24" s="210">
        <v>0.168</v>
      </c>
      <c r="G24" s="203" t="s">
        <v>39</v>
      </c>
      <c r="H24" s="356" t="s">
        <v>86</v>
      </c>
      <c r="I24" s="197">
        <v>0</v>
      </c>
      <c r="J24" s="106">
        <f t="shared" si="1"/>
        <v>0</v>
      </c>
      <c r="K24" s="107">
        <f>SUM(J24*1.21)</f>
        <v>0</v>
      </c>
      <c r="L24" s="205"/>
    </row>
    <row r="25" spans="1:12" ht="45">
      <c r="A25" s="212">
        <v>180103</v>
      </c>
      <c r="B25" s="208" t="s">
        <v>24</v>
      </c>
      <c r="C25" s="140" t="s">
        <v>15</v>
      </c>
      <c r="D25" s="215" t="s">
        <v>53</v>
      </c>
      <c r="E25" s="141" t="s">
        <v>17</v>
      </c>
      <c r="F25" s="210">
        <v>133.851</v>
      </c>
      <c r="G25" s="182" t="s">
        <v>79</v>
      </c>
      <c r="H25" s="217" t="s">
        <v>90</v>
      </c>
      <c r="I25" s="197">
        <v>0</v>
      </c>
      <c r="J25" s="106">
        <f t="shared" si="1"/>
        <v>0</v>
      </c>
      <c r="K25" s="107">
        <v>0</v>
      </c>
      <c r="L25" s="183"/>
    </row>
    <row r="26" spans="1:12" ht="33.75">
      <c r="A26" s="212">
        <v>180106</v>
      </c>
      <c r="B26" s="208" t="s">
        <v>80</v>
      </c>
      <c r="C26" s="140" t="s">
        <v>15</v>
      </c>
      <c r="D26" s="215" t="s">
        <v>29</v>
      </c>
      <c r="E26" s="141" t="s">
        <v>17</v>
      </c>
      <c r="F26" s="210">
        <v>0.014</v>
      </c>
      <c r="G26" s="93" t="s">
        <v>39</v>
      </c>
      <c r="H26" s="356" t="s">
        <v>86</v>
      </c>
      <c r="I26" s="197">
        <v>0</v>
      </c>
      <c r="J26" s="106">
        <f t="shared" si="1"/>
        <v>0</v>
      </c>
      <c r="K26" s="107">
        <v>0</v>
      </c>
      <c r="L26" s="142"/>
    </row>
    <row r="27" spans="1:12" ht="22.5">
      <c r="A27" s="212">
        <v>180109</v>
      </c>
      <c r="B27" s="208" t="s">
        <v>28</v>
      </c>
      <c r="C27" s="143" t="s">
        <v>15</v>
      </c>
      <c r="D27" s="222" t="s">
        <v>54</v>
      </c>
      <c r="E27" s="144" t="s">
        <v>17</v>
      </c>
      <c r="F27" s="210">
        <v>0.449</v>
      </c>
      <c r="G27" s="224" t="s">
        <v>39</v>
      </c>
      <c r="H27" s="217" t="s">
        <v>82</v>
      </c>
      <c r="I27" s="197">
        <v>0</v>
      </c>
      <c r="J27" s="106">
        <f t="shared" si="1"/>
        <v>0</v>
      </c>
      <c r="K27" s="107">
        <v>0</v>
      </c>
      <c r="L27" s="142"/>
    </row>
    <row r="28" spans="1:12" ht="14.25">
      <c r="A28" s="213">
        <v>200121</v>
      </c>
      <c r="B28" s="208" t="s">
        <v>48</v>
      </c>
      <c r="C28" s="220" t="s">
        <v>15</v>
      </c>
      <c r="D28" s="215" t="s">
        <v>29</v>
      </c>
      <c r="E28" s="223" t="s">
        <v>17</v>
      </c>
      <c r="F28" s="210">
        <v>0.0035</v>
      </c>
      <c r="G28" s="225" t="s">
        <v>39</v>
      </c>
      <c r="H28" s="218" t="s">
        <v>83</v>
      </c>
      <c r="I28" s="197">
        <v>0</v>
      </c>
      <c r="J28" s="106">
        <f t="shared" si="1"/>
        <v>0</v>
      </c>
      <c r="K28" s="107">
        <v>0</v>
      </c>
      <c r="L28" s="142"/>
    </row>
    <row r="29" spans="1:12" ht="33.75">
      <c r="A29" s="214">
        <v>200127</v>
      </c>
      <c r="B29" s="209" t="s">
        <v>81</v>
      </c>
      <c r="C29" s="220" t="s">
        <v>15</v>
      </c>
      <c r="D29" s="215" t="s">
        <v>29</v>
      </c>
      <c r="E29" s="230" t="s">
        <v>17</v>
      </c>
      <c r="F29" s="228">
        <v>0.012</v>
      </c>
      <c r="G29" s="226" t="s">
        <v>39</v>
      </c>
      <c r="H29" s="218" t="s">
        <v>84</v>
      </c>
      <c r="I29" s="197">
        <v>0</v>
      </c>
      <c r="J29" s="106">
        <f t="shared" si="1"/>
        <v>0</v>
      </c>
      <c r="K29" s="107">
        <v>0</v>
      </c>
      <c r="L29" s="142"/>
    </row>
    <row r="30" spans="1:12" ht="14.25">
      <c r="A30" s="202"/>
      <c r="B30" s="48"/>
      <c r="C30" s="221"/>
      <c r="D30" s="49"/>
      <c r="E30" s="231"/>
      <c r="F30" s="229"/>
      <c r="G30" s="227"/>
      <c r="H30" s="50"/>
      <c r="I30" s="105"/>
      <c r="J30" s="106"/>
      <c r="K30" s="180"/>
      <c r="L30" s="181"/>
    </row>
    <row r="31" spans="1:12" ht="14.25">
      <c r="A31" s="47"/>
      <c r="B31" s="48"/>
      <c r="C31" s="49"/>
      <c r="D31" s="346"/>
      <c r="E31" s="346"/>
      <c r="F31" s="52"/>
      <c r="G31" s="53"/>
      <c r="H31" s="54"/>
      <c r="I31" s="108" t="s">
        <v>71</v>
      </c>
      <c r="J31" s="109">
        <f>SUM(J22:J29)</f>
        <v>0</v>
      </c>
      <c r="K31" s="109">
        <f>SUM(J31*1.21)</f>
        <v>0</v>
      </c>
      <c r="L31" s="53"/>
    </row>
    <row r="32" spans="1:12" ht="14.25">
      <c r="A32" s="51"/>
      <c r="B32" s="51"/>
      <c r="C32" s="55"/>
      <c r="D32" s="347"/>
      <c r="E32" s="347"/>
      <c r="F32" s="55"/>
      <c r="G32" s="55"/>
      <c r="H32" s="56"/>
      <c r="I32" s="51"/>
      <c r="J32" s="51"/>
      <c r="K32" s="51"/>
      <c r="L32" s="51"/>
    </row>
    <row r="33" ht="15" thickBot="1"/>
    <row r="34" spans="8:11" ht="15" thickBot="1">
      <c r="H34" s="315" t="s">
        <v>76</v>
      </c>
      <c r="I34" s="316"/>
      <c r="J34" s="200">
        <f>SUM(J15+J31)</f>
        <v>0</v>
      </c>
      <c r="K34" s="145">
        <f>SUM(J34*1.21)</f>
        <v>0</v>
      </c>
    </row>
    <row r="35" spans="6:12" ht="14.25">
      <c r="F35" s="57"/>
      <c r="G35" s="57"/>
      <c r="H35" s="57"/>
      <c r="L35" s="57"/>
    </row>
    <row r="36" spans="6:12" ht="14.25">
      <c r="F36" s="57"/>
      <c r="G36" s="57"/>
      <c r="H36" s="57"/>
      <c r="L36" s="57"/>
    </row>
    <row r="37" spans="6:12" ht="14.25">
      <c r="F37" s="57"/>
      <c r="G37" s="57"/>
      <c r="H37" s="57"/>
      <c r="L37" s="57"/>
    </row>
    <row r="38" spans="6:12" ht="14.25">
      <c r="F38" s="57"/>
      <c r="G38" s="57"/>
      <c r="H38" s="57"/>
      <c r="L38" s="57"/>
    </row>
    <row r="39" spans="6:12" ht="14.25">
      <c r="F39" s="57"/>
      <c r="G39" s="57"/>
      <c r="H39" s="57"/>
      <c r="L39" s="57"/>
    </row>
    <row r="40" spans="6:12" ht="14.25">
      <c r="F40" s="57"/>
      <c r="G40" s="57"/>
      <c r="H40" s="57"/>
      <c r="L40" s="57"/>
    </row>
    <row r="41" spans="6:12" ht="14.25">
      <c r="F41" s="57"/>
      <c r="G41" s="57"/>
      <c r="H41" s="57"/>
      <c r="L41" s="57"/>
    </row>
    <row r="42" spans="6:12" ht="14.25">
      <c r="F42" s="57"/>
      <c r="G42" s="57"/>
      <c r="H42" s="57"/>
      <c r="L42" s="57"/>
    </row>
    <row r="43" spans="6:12" ht="14.25">
      <c r="F43" s="57"/>
      <c r="G43" s="57"/>
      <c r="H43" s="57"/>
      <c r="L43" s="57"/>
    </row>
    <row r="44" spans="6:12" ht="14.25">
      <c r="F44" s="57"/>
      <c r="G44" s="57"/>
      <c r="H44" s="57"/>
      <c r="L44" s="57"/>
    </row>
    <row r="45" spans="6:12" ht="14.25">
      <c r="F45" s="57"/>
      <c r="G45" s="57"/>
      <c r="H45" s="57"/>
      <c r="L45" s="57"/>
    </row>
    <row r="46" spans="6:12" ht="14.25">
      <c r="F46" s="57"/>
      <c r="G46" s="41"/>
      <c r="H46" s="41"/>
      <c r="L46" s="41"/>
    </row>
    <row r="47" spans="6:12" ht="14.25">
      <c r="F47" s="57"/>
      <c r="G47" s="41"/>
      <c r="H47" s="41"/>
      <c r="L47" s="41"/>
    </row>
    <row r="48" spans="6:12" ht="14.25">
      <c r="F48" s="57"/>
      <c r="G48" s="41"/>
      <c r="H48" s="41"/>
      <c r="L48" s="41"/>
    </row>
  </sheetData>
  <sheetProtection/>
  <mergeCells count="31">
    <mergeCell ref="L18:L21"/>
    <mergeCell ref="I18:I21"/>
    <mergeCell ref="F18:F21"/>
    <mergeCell ref="H18:H21"/>
    <mergeCell ref="J18:J21"/>
    <mergeCell ref="K18:K21"/>
    <mergeCell ref="C18:C21"/>
    <mergeCell ref="D18:D21"/>
    <mergeCell ref="D31:E31"/>
    <mergeCell ref="D32:E32"/>
    <mergeCell ref="B17:H17"/>
    <mergeCell ref="G18:G21"/>
    <mergeCell ref="E18:E21"/>
    <mergeCell ref="B4:G4"/>
    <mergeCell ref="B5:H5"/>
    <mergeCell ref="C6:C9"/>
    <mergeCell ref="B6:B9"/>
    <mergeCell ref="E6:E9"/>
    <mergeCell ref="F6:F9"/>
    <mergeCell ref="G6:G9"/>
    <mergeCell ref="H6:H9"/>
    <mergeCell ref="H34:I34"/>
    <mergeCell ref="A6:A9"/>
    <mergeCell ref="D6:D9"/>
    <mergeCell ref="L6:L9"/>
    <mergeCell ref="I6:I9"/>
    <mergeCell ref="J6:J9"/>
    <mergeCell ref="K6:K9"/>
    <mergeCell ref="D15:E15"/>
    <mergeCell ref="A18:A21"/>
    <mergeCell ref="B18:B21"/>
  </mergeCells>
  <printOptions/>
  <pageMargins left="0.196850393700787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Plevová</dc:creator>
  <cp:keywords/>
  <dc:description/>
  <cp:lastModifiedBy>pleva</cp:lastModifiedBy>
  <dcterms:created xsi:type="dcterms:W3CDTF">2019-03-27T10:30:04Z</dcterms:created>
  <dcterms:modified xsi:type="dcterms:W3CDTF">2022-11-08T19:05:57Z</dcterms:modified>
  <cp:category/>
  <cp:version/>
  <cp:contentType/>
  <cp:contentStatus/>
</cp:coreProperties>
</file>