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22_nebezpecny odpad\Vyzva+prilohy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37" i="1"/>
  <c r="I32" i="1"/>
  <c r="I33" i="1"/>
  <c r="I31" i="1"/>
  <c r="I25" i="1"/>
  <c r="I26" i="1"/>
  <c r="I24" i="1"/>
  <c r="I18" i="1"/>
  <c r="I19" i="1"/>
  <c r="I17" i="1"/>
  <c r="I7" i="1"/>
  <c r="I8" i="1"/>
  <c r="I9" i="1"/>
  <c r="I10" i="1"/>
  <c r="I11" i="1"/>
  <c r="I12" i="1"/>
  <c r="I43" i="1" l="1"/>
  <c r="I38" i="1"/>
  <c r="I34" i="1"/>
  <c r="I27" i="1"/>
  <c r="I20" i="1"/>
  <c r="I6" i="1"/>
  <c r="J6" i="1" s="1"/>
  <c r="J42" i="1"/>
  <c r="J43" i="1" s="1"/>
  <c r="J37" i="1"/>
  <c r="J38" i="1" s="1"/>
  <c r="J33" i="1"/>
  <c r="J32" i="1"/>
  <c r="J31" i="1"/>
  <c r="J34" i="1" s="1"/>
  <c r="J26" i="1"/>
  <c r="J25" i="1"/>
  <c r="J24" i="1"/>
  <c r="J27" i="1" s="1"/>
  <c r="J19" i="1"/>
  <c r="J18" i="1"/>
  <c r="J17" i="1"/>
  <c r="J12" i="1"/>
  <c r="J11" i="1"/>
  <c r="J10" i="1"/>
  <c r="J9" i="1"/>
  <c r="J8" i="1"/>
  <c r="J7" i="1"/>
  <c r="J20" i="1" l="1"/>
  <c r="J46" i="1" s="1"/>
  <c r="J13" i="1"/>
  <c r="I13" i="1"/>
  <c r="I46" i="1" s="1"/>
</calcChain>
</file>

<file path=xl/sharedStrings.xml><?xml version="1.0" encoding="utf-8"?>
<sst xmlns="http://schemas.openxmlformats.org/spreadsheetml/2006/main" count="182" uniqueCount="51">
  <si>
    <t>Sdružené zdravotnické zařízení Krnov - provoz Chladírenský vůz ČD IČZ: CZT00851</t>
  </si>
  <si>
    <t>Katalog. číslo odpadu</t>
  </si>
  <si>
    <t>Název odpadu</t>
  </si>
  <si>
    <t>Kat. odp.</t>
  </si>
  <si>
    <t>MJ</t>
  </si>
  <si>
    <t>Četnost odvozu</t>
  </si>
  <si>
    <t>150110</t>
  </si>
  <si>
    <t>Obaly obsahující zbytky nebezpečných látek nebo obaly těmito látkami znečištěné</t>
  </si>
  <si>
    <t>N</t>
  </si>
  <si>
    <t>box/červený PE pytel</t>
  </si>
  <si>
    <t>t</t>
  </si>
  <si>
    <t>Odpady, na jejichž sběr a odstraňování jsou kladeny zvláštní požadavky s ohledem na prevenci infekce</t>
  </si>
  <si>
    <t>O</t>
  </si>
  <si>
    <t>transparentní PE pytel</t>
  </si>
  <si>
    <t>Chemikálie, které jsou nebo obsahují nebezpečné látky</t>
  </si>
  <si>
    <t>původní obal</t>
  </si>
  <si>
    <t>Nepoužitelná cytostatika</t>
  </si>
  <si>
    <t>200108</t>
  </si>
  <si>
    <t>Biologicky rozložitelný odpad z kuchyní a stravoven</t>
  </si>
  <si>
    <t>nádoba o obsahu 120 l</t>
  </si>
  <si>
    <t>Sdružené zdravotnické zařízení Krnov - provoz Autoservis IČP:3000844641</t>
  </si>
  <si>
    <t xml:space="preserve"> na výzvu</t>
  </si>
  <si>
    <t>130208</t>
  </si>
  <si>
    <t>Jiné motorové, převodové a mazací oleje</t>
  </si>
  <si>
    <t>sud</t>
  </si>
  <si>
    <t>160107</t>
  </si>
  <si>
    <t>Olejové filtry</t>
  </si>
  <si>
    <t>Sdružené zdravotnické zařízení Krnov - provoz Nemocnice Město Albrechtice IČP:6000844641</t>
  </si>
  <si>
    <t>Sdružené zdravotnické zařízení Krnov - provoz Plícní ambulance Jeseník IČP: 7000844641</t>
  </si>
  <si>
    <t>Sdružené zdravotnické zařízení Krnov - provoz Lékárna pro veřejnost Krnov IČP:8000844641</t>
  </si>
  <si>
    <t>1 x za 14 dní</t>
  </si>
  <si>
    <t>1 x týdně</t>
  </si>
  <si>
    <t>Typ nádoby - Obal pro předání odpadu zhotoviteli</t>
  </si>
  <si>
    <t>CELKEM</t>
  </si>
  <si>
    <t>Cena v Kč/MJ</t>
  </si>
  <si>
    <t>Cena v Kč  bez DPH/předpokl. mn. odpadu za 1 rok</t>
  </si>
  <si>
    <t>Cena v Kč  vč. DPH/předpokl. mn. odpadu za 1 rok</t>
  </si>
  <si>
    <t>200132</t>
  </si>
  <si>
    <t>180103</t>
  </si>
  <si>
    <t>180106</t>
  </si>
  <si>
    <t>180108</t>
  </si>
  <si>
    <t>180109</t>
  </si>
  <si>
    <t>Jiná nepoužitelná léčiva neuvedená pod číslem 200132</t>
  </si>
  <si>
    <t>Předpokl. množství   
v t za rok</t>
  </si>
  <si>
    <t>Jiná nepoužitá léčiva neuvedená pod číslem 180108</t>
  </si>
  <si>
    <t>Odpady, na jejichž sběr a odstraňování nejsou kladeny zvláštní požadavky s ohledem na prevenci/ inkontinenční pomůcky  ( pleny )</t>
  </si>
  <si>
    <t>Příloha č. 5 Položkový rozpočet (Cenová kalkulace)</t>
  </si>
  <si>
    <t>Sdružené zdravotnické zařízení Krnov - provoz OOP Dvorce IČP: 5000844641</t>
  </si>
  <si>
    <t>název účastníka ZŘ, jméno oprávněné osoby za účastníka ZŘ</t>
  </si>
  <si>
    <t>V ……………….., dne………………….</t>
  </si>
  <si>
    <t>KRN/Otr/2022/22/nebezpečný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</si>
</sst>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74">
    <xf numFmtId="0" fontId="0" fillId="0" borderId="0" xfId="0"/>
    <xf numFmtId="0" fontId="3" fillId="0" borderId="5" xfId="1" applyFont="1" applyFill="1" applyBorder="1" applyAlignment="1">
      <alignment wrapText="1"/>
    </xf>
    <xf numFmtId="0" fontId="3" fillId="0" borderId="9" xfId="1" applyFont="1" applyFill="1" applyBorder="1" applyAlignment="1">
      <alignment horizontal="left" wrapText="1"/>
    </xf>
    <xf numFmtId="1" fontId="3" fillId="0" borderId="5" xfId="3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1" fontId="2" fillId="2" borderId="3" xfId="3" applyNumberFormat="1" applyFont="1" applyFill="1" applyBorder="1" applyAlignment="1">
      <alignment horizontal="center" vertical="center" wrapText="1"/>
    </xf>
    <xf numFmtId="3" fontId="4" fillId="0" borderId="10" xfId="4" applyNumberFormat="1" applyFont="1" applyBorder="1"/>
    <xf numFmtId="1" fontId="3" fillId="0" borderId="15" xfId="3" applyNumberFormat="1" applyFont="1" applyFill="1" applyBorder="1" applyAlignment="1">
      <alignment horizontal="center" vertical="center" wrapText="1"/>
    </xf>
    <xf numFmtId="3" fontId="4" fillId="0" borderId="0" xfId="4" applyNumberFormat="1" applyFont="1" applyBorder="1"/>
    <xf numFmtId="2" fontId="2" fillId="4" borderId="2" xfId="1" applyNumberFormat="1" applyFont="1" applyFill="1" applyBorder="1" applyAlignment="1">
      <alignment horizontal="center" vertical="center" wrapText="1"/>
    </xf>
    <xf numFmtId="49" fontId="2" fillId="4" borderId="3" xfId="1" applyNumberFormat="1" applyFont="1" applyFill="1" applyBorder="1" applyAlignment="1">
      <alignment horizontal="center" vertical="center"/>
    </xf>
    <xf numFmtId="1" fontId="2" fillId="4" borderId="3" xfId="1" applyNumberFormat="1" applyFont="1" applyFill="1" applyBorder="1" applyAlignment="1">
      <alignment horizontal="center" vertical="center" wrapText="1"/>
    </xf>
    <xf numFmtId="49" fontId="2" fillId="4" borderId="3" xfId="2" applyNumberFormat="1" applyFont="1" applyFill="1" applyBorder="1" applyAlignment="1">
      <alignment horizontal="center" vertical="center" wrapText="1"/>
    </xf>
    <xf numFmtId="1" fontId="2" fillId="4" borderId="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1" applyFont="1" applyBorder="1" applyAlignment="1"/>
    <xf numFmtId="0" fontId="5" fillId="0" borderId="0" xfId="0" applyFont="1"/>
    <xf numFmtId="1" fontId="1" fillId="0" borderId="5" xfId="1" applyNumberFormat="1" applyFont="1" applyFill="1" applyBorder="1" applyAlignment="1">
      <alignment horizontal="center" vertical="center"/>
    </xf>
    <xf numFmtId="2" fontId="1" fillId="0" borderId="5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/>
    </xf>
    <xf numFmtId="164" fontId="1" fillId="0" borderId="5" xfId="1" applyNumberFormat="1" applyFont="1" applyFill="1" applyBorder="1" applyAlignment="1">
      <alignment horizontal="center" vertical="center"/>
    </xf>
    <xf numFmtId="2" fontId="2" fillId="3" borderId="10" xfId="3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 vertical="center" wrapText="1"/>
    </xf>
    <xf numFmtId="2" fontId="2" fillId="0" borderId="11" xfId="3" applyNumberFormat="1" applyFont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left" vertical="justify" wrapText="1"/>
    </xf>
    <xf numFmtId="2" fontId="1" fillId="0" borderId="5" xfId="1" applyNumberFormat="1" applyFont="1" applyFill="1" applyBorder="1" applyAlignment="1">
      <alignment horizontal="center" vertical="center"/>
    </xf>
    <xf numFmtId="2" fontId="1" fillId="0" borderId="7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left" vertical="justify" wrapText="1"/>
    </xf>
    <xf numFmtId="2" fontId="1" fillId="0" borderId="7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left" vertical="justify" wrapText="1"/>
    </xf>
    <xf numFmtId="2" fontId="1" fillId="0" borderId="14" xfId="1" applyNumberFormat="1" applyFont="1" applyFill="1" applyBorder="1" applyAlignment="1">
      <alignment horizontal="center" vertical="center"/>
    </xf>
    <xf numFmtId="2" fontId="1" fillId="0" borderId="14" xfId="1" applyNumberFormat="1" applyFont="1" applyFill="1" applyBorder="1" applyAlignment="1">
      <alignment horizontal="center" vertical="center" wrapText="1"/>
    </xf>
    <xf numFmtId="49" fontId="1" fillId="0" borderId="14" xfId="1" applyNumberFormat="1" applyFont="1" applyFill="1" applyBorder="1" applyAlignment="1">
      <alignment horizontal="center" vertical="center"/>
    </xf>
    <xf numFmtId="2" fontId="2" fillId="3" borderId="14" xfId="3" applyNumberFormat="1" applyFont="1" applyFill="1" applyBorder="1" applyAlignment="1">
      <alignment horizontal="center" vertical="center" wrapText="1"/>
    </xf>
    <xf numFmtId="2" fontId="2" fillId="0" borderId="14" xfId="3" applyNumberFormat="1" applyFont="1" applyBorder="1" applyAlignment="1">
      <alignment horizontal="center" vertical="center" wrapText="1"/>
    </xf>
    <xf numFmtId="2" fontId="2" fillId="0" borderId="16" xfId="3" applyNumberFormat="1" applyFont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/>
    </xf>
    <xf numFmtId="2" fontId="4" fillId="0" borderId="10" xfId="4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7" fillId="0" borderId="0" xfId="0" applyFont="1"/>
    <xf numFmtId="2" fontId="4" fillId="0" borderId="0" xfId="4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9" fontId="3" fillId="0" borderId="17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/>
    <xf numFmtId="1" fontId="1" fillId="0" borderId="15" xfId="1" applyNumberFormat="1" applyFont="1" applyFill="1" applyBorder="1" applyAlignment="1">
      <alignment horizontal="center" vertical="center"/>
    </xf>
    <xf numFmtId="2" fontId="1" fillId="0" borderId="15" xfId="1" applyNumberFormat="1" applyFont="1" applyFill="1" applyBorder="1" applyAlignment="1">
      <alignment horizontal="center" vertical="center" wrapText="1"/>
    </xf>
    <xf numFmtId="49" fontId="1" fillId="0" borderId="15" xfId="1" applyNumberFormat="1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wrapText="1"/>
    </xf>
    <xf numFmtId="0" fontId="3" fillId="0" borderId="19" xfId="1" applyFont="1" applyFill="1" applyBorder="1" applyAlignment="1">
      <alignment horizontal="left" wrapText="1"/>
    </xf>
    <xf numFmtId="49" fontId="1" fillId="0" borderId="18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>
      <alignment horizontal="left" vertical="justify" wrapText="1"/>
    </xf>
    <xf numFmtId="2" fontId="1" fillId="0" borderId="15" xfId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6" fillId="4" borderId="3" xfId="0" applyFont="1" applyFill="1" applyBorder="1" applyAlignment="1">
      <alignment horizontal="center" vertical="center"/>
    </xf>
    <xf numFmtId="164" fontId="1" fillId="0" borderId="7" xfId="1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49" fontId="2" fillId="0" borderId="0" xfId="1" applyNumberFormat="1" applyFont="1" applyBorder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0" applyFont="1"/>
    <xf numFmtId="0" fontId="0" fillId="0" borderId="23" xfId="0" applyBorder="1" applyAlignment="1">
      <alignment horizontal="center"/>
    </xf>
  </cellXfs>
  <cellStyles count="5">
    <cellStyle name="Normální" xfId="0" builtinId="0"/>
    <cellStyle name="normální 2" xfId="3"/>
    <cellStyle name="Normální 3" xfId="2"/>
    <cellStyle name="Normální 7" xfId="1"/>
    <cellStyle name="Normální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A2" sqref="A2"/>
    </sheetView>
  </sheetViews>
  <sheetFormatPr defaultRowHeight="15" x14ac:dyDescent="0.25"/>
  <cols>
    <col min="1" max="1" width="10" customWidth="1"/>
    <col min="2" max="2" width="40.42578125" bestFit="1" customWidth="1"/>
    <col min="4" max="4" width="20.140625" customWidth="1"/>
    <col min="5" max="5" width="3.5703125" bestFit="1" customWidth="1"/>
    <col min="6" max="6" width="9.7109375" bestFit="1" customWidth="1"/>
    <col min="7" max="7" width="11.7109375" bestFit="1" customWidth="1"/>
    <col min="8" max="8" width="13.42578125" bestFit="1" customWidth="1"/>
    <col min="9" max="10" width="18.28515625" bestFit="1" customWidth="1"/>
  </cols>
  <sheetData>
    <row r="1" spans="1:10" x14ac:dyDescent="0.25">
      <c r="A1" s="72" t="s">
        <v>46</v>
      </c>
    </row>
    <row r="2" spans="1:10" x14ac:dyDescent="0.25">
      <c r="A2" t="s">
        <v>50</v>
      </c>
    </row>
    <row r="4" spans="1:10" ht="15.75" thickBot="1" x14ac:dyDescent="0.3">
      <c r="A4" s="20"/>
      <c r="B4" s="70" t="s">
        <v>0</v>
      </c>
      <c r="C4" s="70"/>
      <c r="D4" s="70"/>
      <c r="E4" s="70"/>
      <c r="F4" s="70"/>
      <c r="G4" s="70"/>
      <c r="H4" s="21"/>
      <c r="I4" s="21"/>
      <c r="J4" s="21"/>
    </row>
    <row r="5" spans="1:10" ht="39" x14ac:dyDescent="0.25">
      <c r="A5" s="14" t="s">
        <v>1</v>
      </c>
      <c r="B5" s="15" t="s">
        <v>2</v>
      </c>
      <c r="C5" s="16" t="s">
        <v>3</v>
      </c>
      <c r="D5" s="47" t="s">
        <v>32</v>
      </c>
      <c r="E5" s="15" t="s">
        <v>4</v>
      </c>
      <c r="F5" s="17" t="s">
        <v>43</v>
      </c>
      <c r="G5" s="18" t="s">
        <v>5</v>
      </c>
      <c r="H5" s="66" t="s">
        <v>34</v>
      </c>
      <c r="I5" s="47" t="s">
        <v>35</v>
      </c>
      <c r="J5" s="48" t="s">
        <v>36</v>
      </c>
    </row>
    <row r="6" spans="1:10" ht="26.25" x14ac:dyDescent="0.25">
      <c r="A6" s="4" t="s">
        <v>6</v>
      </c>
      <c r="B6" s="1" t="s">
        <v>7</v>
      </c>
      <c r="C6" s="22" t="s">
        <v>8</v>
      </c>
      <c r="D6" s="23" t="s">
        <v>9</v>
      </c>
      <c r="E6" s="24" t="s">
        <v>10</v>
      </c>
      <c r="F6" s="25">
        <v>0.82699999999999996</v>
      </c>
      <c r="G6" s="3" t="s">
        <v>31</v>
      </c>
      <c r="H6" s="26">
        <v>0</v>
      </c>
      <c r="I6" s="27">
        <f>H6*F6</f>
        <v>0</v>
      </c>
      <c r="J6" s="28">
        <f>SUM(I6*1.21)</f>
        <v>0</v>
      </c>
    </row>
    <row r="7" spans="1:10" ht="38.25" x14ac:dyDescent="0.25">
      <c r="A7" s="29" t="s">
        <v>38</v>
      </c>
      <c r="B7" s="30" t="s">
        <v>11</v>
      </c>
      <c r="C7" s="31" t="s">
        <v>8</v>
      </c>
      <c r="D7" s="23" t="s">
        <v>9</v>
      </c>
      <c r="E7" s="24" t="s">
        <v>10</v>
      </c>
      <c r="F7" s="25">
        <v>66.635999999999996</v>
      </c>
      <c r="G7" s="3" t="s">
        <v>31</v>
      </c>
      <c r="H7" s="26">
        <v>0</v>
      </c>
      <c r="I7" s="27">
        <f t="shared" ref="I7:I12" si="0">H7*F7</f>
        <v>0</v>
      </c>
      <c r="J7" s="28">
        <f t="shared" ref="J7:J12" si="1">SUM(I7*1.21)</f>
        <v>0</v>
      </c>
    </row>
    <row r="8" spans="1:10" ht="39" x14ac:dyDescent="0.25">
      <c r="A8" s="5">
        <v>180104</v>
      </c>
      <c r="B8" s="2" t="s">
        <v>45</v>
      </c>
      <c r="C8" s="22" t="s">
        <v>12</v>
      </c>
      <c r="D8" s="32" t="s">
        <v>13</v>
      </c>
      <c r="E8" s="24" t="s">
        <v>10</v>
      </c>
      <c r="F8" s="67">
        <v>5.7560000000000002</v>
      </c>
      <c r="G8" s="3" t="s">
        <v>31</v>
      </c>
      <c r="H8" s="26">
        <v>0</v>
      </c>
      <c r="I8" s="27">
        <f t="shared" si="0"/>
        <v>0</v>
      </c>
      <c r="J8" s="28">
        <f t="shared" si="1"/>
        <v>0</v>
      </c>
    </row>
    <row r="9" spans="1:10" ht="25.5" x14ac:dyDescent="0.25">
      <c r="A9" s="29" t="s">
        <v>39</v>
      </c>
      <c r="B9" s="30" t="s">
        <v>14</v>
      </c>
      <c r="C9" s="31" t="s">
        <v>8</v>
      </c>
      <c r="D9" s="31" t="s">
        <v>15</v>
      </c>
      <c r="E9" s="24" t="s">
        <v>10</v>
      </c>
      <c r="F9" s="25">
        <v>1.5449999999999999</v>
      </c>
      <c r="G9" s="3" t="s">
        <v>31</v>
      </c>
      <c r="H9" s="26">
        <v>0</v>
      </c>
      <c r="I9" s="27">
        <f t="shared" si="0"/>
        <v>0</v>
      </c>
      <c r="J9" s="28">
        <f t="shared" si="1"/>
        <v>0</v>
      </c>
    </row>
    <row r="10" spans="1:10" x14ac:dyDescent="0.25">
      <c r="A10" s="33" t="s">
        <v>40</v>
      </c>
      <c r="B10" s="34" t="s">
        <v>16</v>
      </c>
      <c r="C10" s="35" t="s">
        <v>8</v>
      </c>
      <c r="D10" s="31" t="s">
        <v>15</v>
      </c>
      <c r="E10" s="36" t="s">
        <v>10</v>
      </c>
      <c r="F10" s="25">
        <v>0.92400000000000004</v>
      </c>
      <c r="G10" s="3" t="s">
        <v>31</v>
      </c>
      <c r="H10" s="26">
        <v>0</v>
      </c>
      <c r="I10" s="27">
        <f t="shared" si="0"/>
        <v>0</v>
      </c>
      <c r="J10" s="28">
        <f t="shared" si="1"/>
        <v>0</v>
      </c>
    </row>
    <row r="11" spans="1:10" ht="25.5" x14ac:dyDescent="0.25">
      <c r="A11" s="29" t="s">
        <v>41</v>
      </c>
      <c r="B11" s="30" t="s">
        <v>44</v>
      </c>
      <c r="C11" s="31" t="s">
        <v>8</v>
      </c>
      <c r="D11" s="31" t="s">
        <v>15</v>
      </c>
      <c r="E11" s="24" t="s">
        <v>10</v>
      </c>
      <c r="F11" s="25">
        <v>0.60799999999999998</v>
      </c>
      <c r="G11" s="3" t="s">
        <v>31</v>
      </c>
      <c r="H11" s="26">
        <v>0</v>
      </c>
      <c r="I11" s="27">
        <f t="shared" si="0"/>
        <v>0</v>
      </c>
      <c r="J11" s="28">
        <f t="shared" si="1"/>
        <v>0</v>
      </c>
    </row>
    <row r="12" spans="1:10" ht="26.25" thickBot="1" x14ac:dyDescent="0.3">
      <c r="A12" s="37" t="s">
        <v>17</v>
      </c>
      <c r="B12" s="38" t="s">
        <v>18</v>
      </c>
      <c r="C12" s="39" t="s">
        <v>12</v>
      </c>
      <c r="D12" s="40" t="s">
        <v>19</v>
      </c>
      <c r="E12" s="41" t="s">
        <v>10</v>
      </c>
      <c r="F12" s="57">
        <v>0.63</v>
      </c>
      <c r="G12" s="12" t="s">
        <v>31</v>
      </c>
      <c r="H12" s="42">
        <v>0</v>
      </c>
      <c r="I12" s="27">
        <f t="shared" si="0"/>
        <v>0</v>
      </c>
      <c r="J12" s="44">
        <f t="shared" si="1"/>
        <v>0</v>
      </c>
    </row>
    <row r="13" spans="1:10" x14ac:dyDescent="0.25">
      <c r="A13" s="49"/>
      <c r="B13" s="49"/>
      <c r="C13" s="49"/>
      <c r="D13" s="49"/>
      <c r="E13" s="49"/>
      <c r="F13" s="49"/>
      <c r="G13" s="49"/>
      <c r="H13" s="11" t="s">
        <v>33</v>
      </c>
      <c r="I13" s="46">
        <f>SUM(I6:I12)</f>
        <v>0</v>
      </c>
      <c r="J13" s="46">
        <f>SUM(J6:J12)</f>
        <v>0</v>
      </c>
    </row>
    <row r="14" spans="1:10" x14ac:dyDescent="0.25">
      <c r="A14" s="49"/>
      <c r="B14" s="49"/>
      <c r="C14" s="49"/>
      <c r="D14" s="49"/>
      <c r="E14" s="49"/>
      <c r="F14" s="49"/>
      <c r="G14" s="49"/>
      <c r="H14" s="13"/>
      <c r="I14" s="50"/>
      <c r="J14" s="50"/>
    </row>
    <row r="15" spans="1:10" ht="15.75" thickBot="1" x14ac:dyDescent="0.3">
      <c r="A15" s="20"/>
      <c r="B15" s="71" t="s">
        <v>20</v>
      </c>
      <c r="C15" s="71"/>
      <c r="D15" s="71"/>
      <c r="E15" s="71"/>
      <c r="F15" s="71"/>
      <c r="G15" s="71"/>
      <c r="H15" s="49"/>
      <c r="I15" s="49"/>
      <c r="J15" s="49"/>
    </row>
    <row r="16" spans="1:10" ht="39.75" customHeight="1" x14ac:dyDescent="0.25">
      <c r="A16" s="6" t="s">
        <v>1</v>
      </c>
      <c r="B16" s="7" t="s">
        <v>2</v>
      </c>
      <c r="C16" s="8" t="s">
        <v>3</v>
      </c>
      <c r="D16" s="47" t="s">
        <v>32</v>
      </c>
      <c r="E16" s="7" t="s">
        <v>4</v>
      </c>
      <c r="F16" s="9" t="s">
        <v>43</v>
      </c>
      <c r="G16" s="10" t="s">
        <v>5</v>
      </c>
      <c r="H16" s="66" t="s">
        <v>34</v>
      </c>
      <c r="I16" s="47" t="s">
        <v>35</v>
      </c>
      <c r="J16" s="48" t="s">
        <v>36</v>
      </c>
    </row>
    <row r="17" spans="1:11" ht="26.25" x14ac:dyDescent="0.25">
      <c r="A17" s="4" t="s">
        <v>6</v>
      </c>
      <c r="B17" s="1" t="s">
        <v>7</v>
      </c>
      <c r="C17" s="22" t="s">
        <v>8</v>
      </c>
      <c r="D17" s="23" t="s">
        <v>9</v>
      </c>
      <c r="E17" s="24" t="s">
        <v>10</v>
      </c>
      <c r="F17" s="25">
        <v>0.1</v>
      </c>
      <c r="G17" s="45" t="s">
        <v>21</v>
      </c>
      <c r="H17" s="26">
        <v>0</v>
      </c>
      <c r="I17" s="27">
        <f>H17*F17</f>
        <v>0</v>
      </c>
      <c r="J17" s="28">
        <f>SUM(I17*1.21)</f>
        <v>0</v>
      </c>
    </row>
    <row r="18" spans="1:11" x14ac:dyDescent="0.25">
      <c r="A18" s="4" t="s">
        <v>22</v>
      </c>
      <c r="B18" s="1" t="s">
        <v>23</v>
      </c>
      <c r="C18" s="22" t="s">
        <v>8</v>
      </c>
      <c r="D18" s="23" t="s">
        <v>24</v>
      </c>
      <c r="E18" s="24" t="s">
        <v>10</v>
      </c>
      <c r="F18" s="25">
        <v>0.375</v>
      </c>
      <c r="G18" s="45" t="s">
        <v>21</v>
      </c>
      <c r="H18" s="26">
        <v>0</v>
      </c>
      <c r="I18" s="27">
        <f t="shared" ref="I18:I19" si="2">H18*F18</f>
        <v>0</v>
      </c>
      <c r="J18" s="28">
        <f t="shared" ref="J18:J19" si="3">SUM(I18*1.21)</f>
        <v>0</v>
      </c>
    </row>
    <row r="19" spans="1:11" ht="15.75" thickBot="1" x14ac:dyDescent="0.3">
      <c r="A19" s="52" t="s">
        <v>25</v>
      </c>
      <c r="B19" s="53" t="s">
        <v>26</v>
      </c>
      <c r="C19" s="54" t="s">
        <v>8</v>
      </c>
      <c r="D19" s="55" t="s">
        <v>24</v>
      </c>
      <c r="E19" s="56" t="s">
        <v>10</v>
      </c>
      <c r="F19" s="57">
        <v>0.05</v>
      </c>
      <c r="G19" s="58" t="s">
        <v>21</v>
      </c>
      <c r="H19" s="42">
        <v>0</v>
      </c>
      <c r="I19" s="27">
        <f t="shared" si="2"/>
        <v>0</v>
      </c>
      <c r="J19" s="44">
        <f t="shared" si="3"/>
        <v>0</v>
      </c>
    </row>
    <row r="20" spans="1:11" x14ac:dyDescent="0.25">
      <c r="A20" s="49"/>
      <c r="B20" s="49"/>
      <c r="C20" s="49"/>
      <c r="D20" s="49"/>
      <c r="E20" s="49"/>
      <c r="F20" s="49"/>
      <c r="G20" s="49"/>
      <c r="H20" s="11" t="s">
        <v>33</v>
      </c>
      <c r="I20" s="46">
        <f>SUM(I17:I19)</f>
        <v>0</v>
      </c>
      <c r="J20" s="46">
        <f>SUM(J17:J19)</f>
        <v>0</v>
      </c>
    </row>
    <row r="21" spans="1:11" x14ac:dyDescent="0.25">
      <c r="A21" s="49"/>
      <c r="B21" s="49"/>
      <c r="C21" s="49"/>
      <c r="D21" s="49"/>
      <c r="E21" s="49"/>
      <c r="F21" s="49"/>
      <c r="G21" s="49"/>
      <c r="H21" s="13"/>
      <c r="I21" s="50"/>
      <c r="J21" s="50"/>
    </row>
    <row r="22" spans="1:11" ht="15.75" thickBot="1" x14ac:dyDescent="0.3">
      <c r="A22" s="20"/>
      <c r="B22" s="71" t="s">
        <v>27</v>
      </c>
      <c r="C22" s="71"/>
      <c r="D22" s="71"/>
      <c r="E22" s="71"/>
      <c r="F22" s="71"/>
      <c r="G22" s="71"/>
      <c r="H22" s="49"/>
      <c r="I22" s="49"/>
      <c r="J22" s="49"/>
    </row>
    <row r="23" spans="1:11" ht="41.25" customHeight="1" x14ac:dyDescent="0.25">
      <c r="A23" s="6" t="s">
        <v>1</v>
      </c>
      <c r="B23" s="7" t="s">
        <v>2</v>
      </c>
      <c r="C23" s="8" t="s">
        <v>3</v>
      </c>
      <c r="D23" s="47" t="s">
        <v>32</v>
      </c>
      <c r="E23" s="7" t="s">
        <v>4</v>
      </c>
      <c r="F23" s="9" t="s">
        <v>43</v>
      </c>
      <c r="G23" s="10" t="s">
        <v>5</v>
      </c>
      <c r="H23" s="66" t="s">
        <v>34</v>
      </c>
      <c r="I23" s="47" t="s">
        <v>35</v>
      </c>
      <c r="J23" s="48" t="s">
        <v>36</v>
      </c>
      <c r="K23" s="19"/>
    </row>
    <row r="24" spans="1:11" ht="26.25" x14ac:dyDescent="0.25">
      <c r="A24" s="4" t="s">
        <v>6</v>
      </c>
      <c r="B24" s="1" t="s">
        <v>7</v>
      </c>
      <c r="C24" s="22" t="s">
        <v>8</v>
      </c>
      <c r="D24" s="23" t="s">
        <v>9</v>
      </c>
      <c r="E24" s="24" t="s">
        <v>10</v>
      </c>
      <c r="F24" s="25">
        <v>0.152</v>
      </c>
      <c r="G24" s="3" t="s">
        <v>31</v>
      </c>
      <c r="H24" s="26">
        <v>0</v>
      </c>
      <c r="I24" s="27">
        <f>H24*F24</f>
        <v>0</v>
      </c>
      <c r="J24" s="28">
        <f>SUM(I24*1.21)</f>
        <v>0</v>
      </c>
    </row>
    <row r="25" spans="1:11" ht="38.25" x14ac:dyDescent="0.25">
      <c r="A25" s="29" t="s">
        <v>38</v>
      </c>
      <c r="B25" s="30" t="s">
        <v>11</v>
      </c>
      <c r="C25" s="31" t="s">
        <v>8</v>
      </c>
      <c r="D25" s="23" t="s">
        <v>9</v>
      </c>
      <c r="E25" s="24" t="s">
        <v>10</v>
      </c>
      <c r="F25" s="25">
        <v>7.4459999999999997</v>
      </c>
      <c r="G25" s="3" t="s">
        <v>31</v>
      </c>
      <c r="H25" s="26">
        <v>0</v>
      </c>
      <c r="I25" s="27">
        <f t="shared" ref="I25:I26" si="4">H25*F25</f>
        <v>0</v>
      </c>
      <c r="J25" s="28">
        <f t="shared" ref="J25:J26" si="5">SUM(I25*1.21)</f>
        <v>0</v>
      </c>
    </row>
    <row r="26" spans="1:11" ht="39.75" thickBot="1" x14ac:dyDescent="0.3">
      <c r="A26" s="59">
        <v>180104</v>
      </c>
      <c r="B26" s="60" t="s">
        <v>45</v>
      </c>
      <c r="C26" s="54" t="s">
        <v>12</v>
      </c>
      <c r="D26" s="55" t="s">
        <v>13</v>
      </c>
      <c r="E26" s="56" t="s">
        <v>10</v>
      </c>
      <c r="F26" s="57">
        <v>24.738</v>
      </c>
      <c r="G26" s="12" t="s">
        <v>31</v>
      </c>
      <c r="H26" s="42">
        <v>0</v>
      </c>
      <c r="I26" s="27">
        <f t="shared" si="4"/>
        <v>0</v>
      </c>
      <c r="J26" s="44">
        <f t="shared" si="5"/>
        <v>0</v>
      </c>
    </row>
    <row r="27" spans="1:11" x14ac:dyDescent="0.25">
      <c r="A27" s="49"/>
      <c r="B27" s="49"/>
      <c r="C27" s="49"/>
      <c r="D27" s="49"/>
      <c r="E27" s="49"/>
      <c r="F27" s="49"/>
      <c r="G27" s="49"/>
      <c r="H27" s="11" t="s">
        <v>33</v>
      </c>
      <c r="I27" s="46">
        <f>SUM(I24:I26)</f>
        <v>0</v>
      </c>
      <c r="J27" s="46">
        <f>SUM(J24:J26)</f>
        <v>0</v>
      </c>
    </row>
    <row r="28" spans="1:11" x14ac:dyDescent="0.25">
      <c r="A28" s="49"/>
      <c r="B28" s="49"/>
      <c r="C28" s="49"/>
      <c r="D28" s="49"/>
      <c r="E28" s="49"/>
      <c r="F28" s="49"/>
      <c r="G28" s="49"/>
      <c r="H28" s="13"/>
      <c r="I28" s="50"/>
      <c r="J28" s="50"/>
    </row>
    <row r="29" spans="1:11" ht="15.75" thickBot="1" x14ac:dyDescent="0.3">
      <c r="A29" s="20"/>
      <c r="B29" s="71" t="s">
        <v>47</v>
      </c>
      <c r="C29" s="71"/>
      <c r="D29" s="71"/>
      <c r="E29" s="71"/>
      <c r="F29" s="71"/>
      <c r="G29" s="71"/>
      <c r="H29" s="49"/>
      <c r="I29" s="49"/>
      <c r="J29" s="49"/>
    </row>
    <row r="30" spans="1:11" ht="41.25" customHeight="1" x14ac:dyDescent="0.25">
      <c r="A30" s="6" t="s">
        <v>1</v>
      </c>
      <c r="B30" s="7" t="s">
        <v>2</v>
      </c>
      <c r="C30" s="8" t="s">
        <v>3</v>
      </c>
      <c r="D30" s="47" t="s">
        <v>32</v>
      </c>
      <c r="E30" s="7" t="s">
        <v>4</v>
      </c>
      <c r="F30" s="9" t="s">
        <v>43</v>
      </c>
      <c r="G30" s="10" t="s">
        <v>5</v>
      </c>
      <c r="H30" s="66" t="s">
        <v>34</v>
      </c>
      <c r="I30" s="47" t="s">
        <v>35</v>
      </c>
      <c r="J30" s="48" t="s">
        <v>36</v>
      </c>
    </row>
    <row r="31" spans="1:11" ht="33" customHeight="1" x14ac:dyDescent="0.25">
      <c r="A31" s="4" t="s">
        <v>6</v>
      </c>
      <c r="B31" s="1" t="s">
        <v>7</v>
      </c>
      <c r="C31" s="22" t="s">
        <v>8</v>
      </c>
      <c r="D31" s="23" t="s">
        <v>9</v>
      </c>
      <c r="E31" s="24" t="s">
        <v>10</v>
      </c>
      <c r="F31" s="25">
        <v>0.14000000000000001</v>
      </c>
      <c r="G31" s="3" t="s">
        <v>30</v>
      </c>
      <c r="H31" s="26">
        <v>0</v>
      </c>
      <c r="I31" s="27">
        <f>H31*F31</f>
        <v>0</v>
      </c>
      <c r="J31" s="28">
        <f>SUM(I31*1.21)</f>
        <v>0</v>
      </c>
    </row>
    <row r="32" spans="1:11" ht="38.25" x14ac:dyDescent="0.25">
      <c r="A32" s="29" t="s">
        <v>38</v>
      </c>
      <c r="B32" s="30" t="s">
        <v>11</v>
      </c>
      <c r="C32" s="31" t="s">
        <v>8</v>
      </c>
      <c r="D32" s="23" t="s">
        <v>9</v>
      </c>
      <c r="E32" s="24" t="s">
        <v>10</v>
      </c>
      <c r="F32" s="25">
        <v>1.98</v>
      </c>
      <c r="G32" s="3" t="s">
        <v>30</v>
      </c>
      <c r="H32" s="26">
        <v>0</v>
      </c>
      <c r="I32" s="27">
        <f t="shared" ref="I32:I33" si="6">H32*F32</f>
        <v>0</v>
      </c>
      <c r="J32" s="28">
        <f t="shared" ref="J32:J33" si="7">SUM(I32*1.21)</f>
        <v>0</v>
      </c>
    </row>
    <row r="33" spans="1:10" ht="39.75" thickBot="1" x14ac:dyDescent="0.3">
      <c r="A33" s="59">
        <v>180104</v>
      </c>
      <c r="B33" s="61" t="s">
        <v>45</v>
      </c>
      <c r="C33" s="54" t="s">
        <v>12</v>
      </c>
      <c r="D33" s="55" t="s">
        <v>13</v>
      </c>
      <c r="E33" s="56" t="s">
        <v>10</v>
      </c>
      <c r="F33" s="57">
        <v>5.8730000000000002</v>
      </c>
      <c r="G33" s="12" t="s">
        <v>30</v>
      </c>
      <c r="H33" s="42">
        <v>0</v>
      </c>
      <c r="I33" s="27">
        <f t="shared" si="6"/>
        <v>0</v>
      </c>
      <c r="J33" s="44">
        <f t="shared" si="7"/>
        <v>0</v>
      </c>
    </row>
    <row r="34" spans="1:10" x14ac:dyDescent="0.25">
      <c r="A34" s="49"/>
      <c r="B34" s="49"/>
      <c r="C34" s="49"/>
      <c r="D34" s="49"/>
      <c r="E34" s="49"/>
      <c r="F34" s="49"/>
      <c r="G34" s="49"/>
      <c r="H34" s="11" t="s">
        <v>33</v>
      </c>
      <c r="I34" s="46">
        <f>SUM(I31:I33)</f>
        <v>0</v>
      </c>
      <c r="J34" s="46">
        <f>SUM(J31:J33)</f>
        <v>0</v>
      </c>
    </row>
    <row r="35" spans="1:10" ht="15.75" thickBot="1" x14ac:dyDescent="0.3">
      <c r="A35" s="51"/>
      <c r="B35" s="71" t="s">
        <v>28</v>
      </c>
      <c r="C35" s="71"/>
      <c r="D35" s="71"/>
      <c r="E35" s="71"/>
      <c r="F35" s="71"/>
      <c r="G35" s="71"/>
      <c r="H35" s="49"/>
      <c r="I35" s="49"/>
      <c r="J35" s="49"/>
    </row>
    <row r="36" spans="1:10" ht="41.25" customHeight="1" x14ac:dyDescent="0.25">
      <c r="A36" s="6" t="s">
        <v>1</v>
      </c>
      <c r="B36" s="7" t="s">
        <v>2</v>
      </c>
      <c r="C36" s="8" t="s">
        <v>3</v>
      </c>
      <c r="D36" s="47" t="s">
        <v>32</v>
      </c>
      <c r="E36" s="7" t="s">
        <v>4</v>
      </c>
      <c r="F36" s="9" t="s">
        <v>43</v>
      </c>
      <c r="G36" s="10" t="s">
        <v>5</v>
      </c>
      <c r="H36" s="66" t="s">
        <v>34</v>
      </c>
      <c r="I36" s="47" t="s">
        <v>35</v>
      </c>
      <c r="J36" s="48" t="s">
        <v>36</v>
      </c>
    </row>
    <row r="37" spans="1:10" ht="39" thickBot="1" x14ac:dyDescent="0.3">
      <c r="A37" s="62" t="s">
        <v>38</v>
      </c>
      <c r="B37" s="63" t="s">
        <v>11</v>
      </c>
      <c r="C37" s="64" t="s">
        <v>8</v>
      </c>
      <c r="D37" s="55" t="s">
        <v>9</v>
      </c>
      <c r="E37" s="56" t="s">
        <v>10</v>
      </c>
      <c r="F37" s="57">
        <v>6.8000000000000005E-2</v>
      </c>
      <c r="G37" s="12" t="s">
        <v>30</v>
      </c>
      <c r="H37" s="42">
        <v>0</v>
      </c>
      <c r="I37" s="43">
        <f>H37*F37</f>
        <v>0</v>
      </c>
      <c r="J37" s="44">
        <f t="shared" ref="J37" si="8">SUM(I37*1.21)</f>
        <v>0</v>
      </c>
    </row>
    <row r="38" spans="1:10" x14ac:dyDescent="0.25">
      <c r="A38" s="49"/>
      <c r="B38" s="49"/>
      <c r="C38" s="49"/>
      <c r="D38" s="49"/>
      <c r="E38" s="49"/>
      <c r="F38" s="49"/>
      <c r="G38" s="49"/>
      <c r="H38" s="11" t="s">
        <v>33</v>
      </c>
      <c r="I38" s="46">
        <f>SUM(I37)</f>
        <v>0</v>
      </c>
      <c r="J38" s="46">
        <f>SUM(J37)</f>
        <v>0</v>
      </c>
    </row>
    <row r="39" spans="1:10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</row>
    <row r="40" spans="1:10" ht="15.75" thickBot="1" x14ac:dyDescent="0.3">
      <c r="A40" s="51"/>
      <c r="B40" s="71" t="s">
        <v>29</v>
      </c>
      <c r="C40" s="71"/>
      <c r="D40" s="71"/>
      <c r="E40" s="71"/>
      <c r="F40" s="71"/>
      <c r="G40" s="71"/>
      <c r="H40" s="49"/>
      <c r="I40" s="49"/>
      <c r="J40" s="49"/>
    </row>
    <row r="41" spans="1:10" ht="48" customHeight="1" x14ac:dyDescent="0.25">
      <c r="A41" s="6" t="s">
        <v>1</v>
      </c>
      <c r="B41" s="7" t="s">
        <v>2</v>
      </c>
      <c r="C41" s="8" t="s">
        <v>3</v>
      </c>
      <c r="D41" s="47" t="s">
        <v>32</v>
      </c>
      <c r="E41" s="7" t="s">
        <v>4</v>
      </c>
      <c r="F41" s="9" t="s">
        <v>43</v>
      </c>
      <c r="G41" s="10" t="s">
        <v>5</v>
      </c>
      <c r="H41" s="66" t="s">
        <v>34</v>
      </c>
      <c r="I41" s="47" t="s">
        <v>35</v>
      </c>
      <c r="J41" s="48" t="s">
        <v>36</v>
      </c>
    </row>
    <row r="42" spans="1:10" ht="25.5" x14ac:dyDescent="0.25">
      <c r="A42" s="29" t="s">
        <v>37</v>
      </c>
      <c r="B42" s="30" t="s">
        <v>42</v>
      </c>
      <c r="C42" s="31" t="s">
        <v>8</v>
      </c>
      <c r="D42" s="23" t="s">
        <v>9</v>
      </c>
      <c r="E42" s="24" t="s">
        <v>10</v>
      </c>
      <c r="F42" s="25">
        <v>1.8420000000000001</v>
      </c>
      <c r="G42" s="3" t="s">
        <v>31</v>
      </c>
      <c r="H42" s="26">
        <v>0</v>
      </c>
      <c r="I42" s="27">
        <f>H42*F42</f>
        <v>0</v>
      </c>
      <c r="J42" s="28">
        <f t="shared" ref="J42" si="9">SUM(I42*1.21)</f>
        <v>0</v>
      </c>
    </row>
    <row r="43" spans="1:10" x14ac:dyDescent="0.25">
      <c r="A43" s="49"/>
      <c r="B43" s="49"/>
      <c r="C43" s="49"/>
      <c r="D43" s="49"/>
      <c r="E43" s="49"/>
      <c r="F43" s="49"/>
      <c r="G43" s="49"/>
      <c r="H43" s="11" t="s">
        <v>33</v>
      </c>
      <c r="I43" s="46">
        <f>SUM(I42:I42)</f>
        <v>0</v>
      </c>
      <c r="J43" s="46">
        <f>SUM(J42:J42)</f>
        <v>0</v>
      </c>
    </row>
    <row r="44" spans="1:10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5.75" thickBo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5.75" thickBot="1" x14ac:dyDescent="0.3">
      <c r="A46" s="49"/>
      <c r="B46" s="49"/>
      <c r="C46" s="49"/>
      <c r="D46" s="49"/>
      <c r="E46" s="49"/>
      <c r="F46" s="49"/>
      <c r="G46" s="49"/>
      <c r="H46" s="65" t="s">
        <v>33</v>
      </c>
      <c r="I46" s="68">
        <f>SUM(I43,I38,I34,I27,I20,I13)</f>
        <v>0</v>
      </c>
      <c r="J46" s="69">
        <f>SUM(J43,J38,J34,J27,J20,J13)</f>
        <v>0</v>
      </c>
    </row>
    <row r="48" spans="1:10" x14ac:dyDescent="0.25">
      <c r="B48" s="73"/>
      <c r="C48" s="73"/>
    </row>
    <row r="49" spans="2:2" x14ac:dyDescent="0.25">
      <c r="B49" t="s">
        <v>48</v>
      </c>
    </row>
    <row r="54" spans="2:2" x14ac:dyDescent="0.25">
      <c r="B54" t="s">
        <v>49</v>
      </c>
    </row>
  </sheetData>
  <mergeCells count="7">
    <mergeCell ref="B48:C48"/>
    <mergeCell ref="B4:G4"/>
    <mergeCell ref="B40:G40"/>
    <mergeCell ref="B35:G35"/>
    <mergeCell ref="B29:G29"/>
    <mergeCell ref="B22:G22"/>
    <mergeCell ref="B15:G15"/>
  </mergeCells>
  <pageMargins left="0.2" right="0.2" top="0.2" bottom="0.2" header="0.2" footer="0.2"/>
  <pageSetup paperSize="9" scale="91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2022-11-09T09:36:37Z</cp:lastPrinted>
  <dcterms:created xsi:type="dcterms:W3CDTF">2022-10-25T06:32:45Z</dcterms:created>
  <dcterms:modified xsi:type="dcterms:W3CDTF">2022-11-09T09:36:56Z</dcterms:modified>
</cp:coreProperties>
</file>