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565" yWindow="150" windowWidth="23235" windowHeight="12150"/>
  </bookViews>
  <sheets>
    <sheet name="materiál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4" i="1" l="1"/>
  <c r="L44" i="1"/>
  <c r="L32" i="1" l="1"/>
  <c r="J32" i="1"/>
  <c r="K32" i="1" s="1"/>
  <c r="M32" i="1" s="1"/>
  <c r="J16" i="1"/>
  <c r="K16" i="1" s="1"/>
  <c r="M16" i="1" s="1"/>
  <c r="L16" i="1"/>
  <c r="L38" i="1" l="1"/>
  <c r="L39" i="1"/>
  <c r="L40" i="1"/>
  <c r="L41" i="1"/>
  <c r="L42" i="1"/>
  <c r="J38" i="1"/>
  <c r="K38" i="1" s="1"/>
  <c r="M38" i="1" s="1"/>
  <c r="J39" i="1"/>
  <c r="K39" i="1" s="1"/>
  <c r="M39" i="1" s="1"/>
  <c r="J40" i="1"/>
  <c r="K40" i="1" s="1"/>
  <c r="M40" i="1" s="1"/>
  <c r="J41" i="1"/>
  <c r="K41" i="1" s="1"/>
  <c r="M41" i="1" s="1"/>
  <c r="J42" i="1"/>
  <c r="K42" i="1" s="1"/>
  <c r="M42" i="1" s="1"/>
  <c r="L37" i="1"/>
  <c r="J37" i="1"/>
  <c r="K37" i="1" s="1"/>
  <c r="M37" i="1" s="1"/>
  <c r="L30" i="1"/>
  <c r="L31" i="1"/>
  <c r="L33" i="1"/>
  <c r="L34" i="1"/>
  <c r="J30" i="1"/>
  <c r="K30" i="1" s="1"/>
  <c r="M30" i="1" s="1"/>
  <c r="J31" i="1"/>
  <c r="K31" i="1" s="1"/>
  <c r="M31" i="1" s="1"/>
  <c r="J33" i="1"/>
  <c r="K33" i="1" s="1"/>
  <c r="M33" i="1" s="1"/>
  <c r="J34" i="1"/>
  <c r="K34" i="1" s="1"/>
  <c r="M34" i="1" s="1"/>
  <c r="L29" i="1"/>
  <c r="J29" i="1"/>
  <c r="K29" i="1" s="1"/>
  <c r="M29" i="1" s="1"/>
  <c r="L24" i="1"/>
  <c r="L25" i="1"/>
  <c r="L26" i="1"/>
  <c r="J24" i="1"/>
  <c r="K24" i="1" s="1"/>
  <c r="M24" i="1" s="1"/>
  <c r="J25" i="1"/>
  <c r="K25" i="1" s="1"/>
  <c r="M25" i="1" s="1"/>
  <c r="J26" i="1"/>
  <c r="K26" i="1" s="1"/>
  <c r="M26" i="1" s="1"/>
  <c r="L23" i="1"/>
  <c r="J23" i="1"/>
  <c r="K23" i="1" s="1"/>
  <c r="M23" i="1" s="1"/>
  <c r="L20" i="1"/>
  <c r="L21" i="1"/>
  <c r="J20" i="1"/>
  <c r="K20" i="1" s="1"/>
  <c r="M20" i="1" s="1"/>
  <c r="J21" i="1"/>
  <c r="K21" i="1" s="1"/>
  <c r="M21" i="1" s="1"/>
  <c r="L19" i="1"/>
  <c r="J19" i="1"/>
  <c r="K19" i="1" s="1"/>
  <c r="M19" i="1" s="1"/>
  <c r="L8" i="1"/>
  <c r="L9" i="1"/>
  <c r="L10" i="1"/>
  <c r="L11" i="1"/>
  <c r="L12" i="1"/>
  <c r="L13" i="1"/>
  <c r="L14" i="1"/>
  <c r="L15" i="1"/>
  <c r="L17" i="1"/>
  <c r="J8" i="1"/>
  <c r="K8" i="1" s="1"/>
  <c r="M8" i="1" s="1"/>
  <c r="J9" i="1"/>
  <c r="K9" i="1" s="1"/>
  <c r="M9" i="1" s="1"/>
  <c r="J10" i="1"/>
  <c r="K10" i="1" s="1"/>
  <c r="M10" i="1" s="1"/>
  <c r="J11" i="1"/>
  <c r="K11" i="1" s="1"/>
  <c r="M11" i="1" s="1"/>
  <c r="J12" i="1"/>
  <c r="K12" i="1" s="1"/>
  <c r="M12" i="1" s="1"/>
  <c r="J13" i="1"/>
  <c r="K13" i="1" s="1"/>
  <c r="M13" i="1" s="1"/>
  <c r="J14" i="1"/>
  <c r="K14" i="1" s="1"/>
  <c r="M14" i="1" s="1"/>
  <c r="J15" i="1"/>
  <c r="K15" i="1" s="1"/>
  <c r="M15" i="1" s="1"/>
  <c r="J17" i="1"/>
  <c r="K17" i="1" s="1"/>
  <c r="M17" i="1" s="1"/>
</calcChain>
</file>

<file path=xl/sharedStrings.xml><?xml version="1.0" encoding="utf-8"?>
<sst xmlns="http://schemas.openxmlformats.org/spreadsheetml/2006/main" count="110" uniqueCount="56">
  <si>
    <t xml:space="preserve">Materiál pro odběr venózní krve </t>
  </si>
  <si>
    <t>Obchodní název</t>
  </si>
  <si>
    <t>Výrobce</t>
  </si>
  <si>
    <t>Počet ks v balení</t>
  </si>
  <si>
    <t>Cena za 1 kus v Kč bez DPH</t>
  </si>
  <si>
    <t>Glykémie, NaF a EDTA, objem 1 - 3 ml</t>
  </si>
  <si>
    <t>Koagulace, Na citrát, objem 2,5 - 3,5 ml</t>
  </si>
  <si>
    <t>Luer adapter</t>
  </si>
  <si>
    <t>Materiál pro odběr kapilární a arteriální krve</t>
  </si>
  <si>
    <t xml:space="preserve">Materiál pro odběr moče + mikrobiologie </t>
  </si>
  <si>
    <t>Držák na jehly plastový  (vyžaduje-li to odběrový systém)</t>
  </si>
  <si>
    <t>Sérum, akcelerátor srážení a gel, objem 6 - 8 ml</t>
  </si>
  <si>
    <t xml:space="preserve">Plazma, Li heparin a gel, objem 4 - 6 ml </t>
  </si>
  <si>
    <t xml:space="preserve">Držák na jehly plastový se stranově umístěným luer konusem  (pokud nejsou víčka odběrových nádobek vybavena Luer kónusem) </t>
  </si>
  <si>
    <t>Zátka ke zkumavce na moč nesterilní žlutá</t>
  </si>
  <si>
    <t>Odběrová nádobka na moč sterilní 10 ml včetně zátky</t>
  </si>
  <si>
    <t>Odběrová nádobka na moč nesterilní 10 ml</t>
  </si>
  <si>
    <t>Materiál pro uzavřený bezpečnostní odběr venózní krve - odběrové nádobky</t>
  </si>
  <si>
    <t>Odběrový kontejner na moč 60 ml sterilní PP, šroub. víčko</t>
  </si>
  <si>
    <t>Odběrový kontejner na moč 120 ml sterilní, šroub. víčko</t>
  </si>
  <si>
    <t xml:space="preserve">Sedimentační pipeta plastová se zarážkou </t>
  </si>
  <si>
    <t>Odběrové nádobky a příslušenství</t>
  </si>
  <si>
    <t>Odběrové jehly pro odběr venózní krve</t>
  </si>
  <si>
    <t>Příslušenství pro odběr venózní krve</t>
  </si>
  <si>
    <t>Odběrové nádobky  a zátky</t>
  </si>
  <si>
    <t>Odběrová nádobka - sérum, akcelerátor srážení a gel, objem 0,5 - 1 ml</t>
  </si>
  <si>
    <t>Odběrová nádobka - krevní obraz, EDTA, objem 0,25 - 1 ml</t>
  </si>
  <si>
    <t xml:space="preserve">Odběrová nádobka  s víčkem 1,5 ml  typ Eppendorf bez chemických aditiv </t>
  </si>
  <si>
    <t xml:space="preserve">Heparinizovaná stříkačka ke stanovení arteriálních krevních plynů a iontů 1 - 2 ml </t>
  </si>
  <si>
    <t>Odběrová nádobka vakuová 9 - 11 ml žlutá sterilní</t>
  </si>
  <si>
    <t>Předpokládaná spotřeba v ks/rok</t>
  </si>
  <si>
    <t>Objem krve v ml</t>
  </si>
  <si>
    <t>Cena za předpokládanou spotřebu v Kč bez DPH</t>
  </si>
  <si>
    <t>Katalogové číslo</t>
  </si>
  <si>
    <t>DPH v %</t>
  </si>
  <si>
    <t>Cena za předpokládanou spotřebu v Kč vč. DPH</t>
  </si>
  <si>
    <t>DPH za 1 ks v Kč</t>
  </si>
  <si>
    <t>Krevní obraz, EDTA, objem 2 - 3 ml</t>
  </si>
  <si>
    <t xml:space="preserve">Krevní obraz, EDTA, objem 4 - 6 ml </t>
  </si>
  <si>
    <t xml:space="preserve">Sedimentace polouzavřená, Na citrát, objem 2 ml - 3,5 ml </t>
  </si>
  <si>
    <t>Sérum, akcelerátor srážení a gel, objem 2 - 3,5 ml</t>
  </si>
  <si>
    <t>Cena za 1 kus v Kč vč. DPH</t>
  </si>
  <si>
    <t>x</t>
  </si>
  <si>
    <t>CELKEM</t>
  </si>
  <si>
    <t>Příloha č. 6 - Cenová nabídka</t>
  </si>
  <si>
    <t>"Dodávky odběrového systému pro SN v Opavě"</t>
  </si>
  <si>
    <t>Číslo spisu: OPA/Hal/2023/21/odběrový systém-SNO</t>
  </si>
  <si>
    <t>Číslo zakázky: P23V00000152</t>
  </si>
  <si>
    <t>Jehla odběrová pro uzavřený systém 22G (0,7x38 mm), černá</t>
  </si>
  <si>
    <t>Jehla odběrová pro  uzavřený systém 21G (0,8×38mm), zelená </t>
  </si>
  <si>
    <t xml:space="preserve">Jehla odběrová pro  uzavřený systém 20G (0,9×38mm), žlutá </t>
  </si>
  <si>
    <t>Kapilára 20 ul bez protisrážlivá úprava pro kapilární krev</t>
  </si>
  <si>
    <t>Koagulace, Na citrát, objem 1 - 2 ml</t>
  </si>
  <si>
    <t>Sérum, akcelerátor srážení a gel, objem 5 - 6 ml</t>
  </si>
  <si>
    <t>Objem v ml</t>
  </si>
  <si>
    <t>Kapilára 90 - 100 ul s protisrážlivou úpravou pro kapilární krev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</si>
</sst>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ill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9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0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0" fillId="2" borderId="15" xfId="0" applyFont="1" applyFill="1" applyBorder="1"/>
    <xf numFmtId="164" fontId="5" fillId="2" borderId="15" xfId="0" applyNumberFormat="1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right" vertical="center" wrapText="1"/>
    </xf>
    <xf numFmtId="164" fontId="5" fillId="0" borderId="16" xfId="0" applyNumberFormat="1" applyFont="1" applyBorder="1" applyAlignment="1">
      <alignment horizontal="right" vertical="center" wrapText="1"/>
    </xf>
    <xf numFmtId="164" fontId="11" fillId="4" borderId="5" xfId="0" applyNumberFormat="1" applyFont="1" applyFill="1" applyBorder="1"/>
    <xf numFmtId="0" fontId="0" fillId="0" borderId="0" xfId="0" applyAlignment="1"/>
    <xf numFmtId="0" fontId="12" fillId="0" borderId="0" xfId="0" applyFont="1"/>
    <xf numFmtId="0" fontId="13" fillId="0" borderId="0" xfId="0" applyFont="1" applyAlignment="1"/>
    <xf numFmtId="3" fontId="9" fillId="0" borderId="1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8" fillId="0" borderId="12" xfId="0" applyFont="1" applyBorder="1" applyAlignment="1"/>
    <xf numFmtId="0" fontId="0" fillId="0" borderId="3" xfId="0" applyBorder="1" applyAlignment="1"/>
    <xf numFmtId="0" fontId="0" fillId="0" borderId="13" xfId="0" applyBorder="1" applyAlignment="1"/>
    <xf numFmtId="0" fontId="10" fillId="4" borderId="4" xfId="0" applyFont="1" applyFill="1" applyBorder="1" applyAlignment="1">
      <alignment vertical="center" wrapText="1"/>
    </xf>
    <xf numFmtId="0" fontId="0" fillId="4" borderId="5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4"/>
  <sheetViews>
    <sheetView tabSelected="1" topLeftCell="A19" zoomScale="80" zoomScaleNormal="80" workbookViewId="0">
      <selection activeCell="S26" sqref="S26"/>
    </sheetView>
  </sheetViews>
  <sheetFormatPr defaultRowHeight="15" x14ac:dyDescent="0.25"/>
  <cols>
    <col min="1" max="1" width="71.5703125" style="2" customWidth="1"/>
    <col min="2" max="2" width="13.42578125" style="5" customWidth="1"/>
    <col min="3" max="5" width="15.7109375" style="2" customWidth="1"/>
    <col min="6" max="6" width="10.28515625" style="2" customWidth="1"/>
    <col min="7" max="7" width="8.42578125" style="2" customWidth="1"/>
    <col min="8" max="8" width="11.28515625" style="2" customWidth="1"/>
    <col min="9" max="9" width="8.42578125" style="2" customWidth="1"/>
    <col min="10" max="11" width="10.85546875" style="2" customWidth="1"/>
    <col min="12" max="13" width="15.7109375" style="2" customWidth="1"/>
  </cols>
  <sheetData>
    <row r="1" spans="1:13" ht="18.75" x14ac:dyDescent="0.3">
      <c r="A1" s="37" t="s">
        <v>44</v>
      </c>
      <c r="B1" s="4"/>
      <c r="D1" s="1"/>
      <c r="E1" s="1"/>
    </row>
    <row r="2" spans="1:13" ht="21" x14ac:dyDescent="0.35">
      <c r="A2" s="48" t="s">
        <v>45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x14ac:dyDescent="0.25">
      <c r="A3" s="38" t="s">
        <v>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x14ac:dyDescent="0.25">
      <c r="A4" s="38" t="s">
        <v>47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9.5" thickBot="1" x14ac:dyDescent="0.35">
      <c r="B5" s="4"/>
      <c r="D5" s="1"/>
      <c r="E5" s="1"/>
    </row>
    <row r="6" spans="1:13" ht="15.75" x14ac:dyDescent="0.25">
      <c r="A6" s="50" t="s">
        <v>17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3" ht="50.1" customHeight="1" x14ac:dyDescent="0.25">
      <c r="A7" s="21" t="s">
        <v>0</v>
      </c>
      <c r="B7" s="19" t="s">
        <v>30</v>
      </c>
      <c r="C7" s="20" t="s">
        <v>1</v>
      </c>
      <c r="D7" s="20" t="s">
        <v>33</v>
      </c>
      <c r="E7" s="20" t="s">
        <v>2</v>
      </c>
      <c r="F7" s="20" t="s">
        <v>31</v>
      </c>
      <c r="G7" s="20" t="s">
        <v>3</v>
      </c>
      <c r="H7" s="20" t="s">
        <v>4</v>
      </c>
      <c r="I7" s="20" t="s">
        <v>34</v>
      </c>
      <c r="J7" s="20" t="s">
        <v>36</v>
      </c>
      <c r="K7" s="20" t="s">
        <v>41</v>
      </c>
      <c r="L7" s="20" t="s">
        <v>32</v>
      </c>
      <c r="M7" s="22" t="s">
        <v>35</v>
      </c>
    </row>
    <row r="8" spans="1:13" ht="20.100000000000001" customHeight="1" x14ac:dyDescent="0.25">
      <c r="A8" s="41" t="s">
        <v>12</v>
      </c>
      <c r="B8" s="6">
        <v>35950</v>
      </c>
      <c r="C8" s="11"/>
      <c r="D8" s="11"/>
      <c r="E8" s="11"/>
      <c r="F8" s="11"/>
      <c r="G8" s="11"/>
      <c r="H8" s="12"/>
      <c r="I8" s="15"/>
      <c r="J8" s="16">
        <f t="shared" ref="J8:J17" si="0">H8*I8</f>
        <v>0</v>
      </c>
      <c r="K8" s="16">
        <f t="shared" ref="K8:K17" si="1">H8+J8</f>
        <v>0</v>
      </c>
      <c r="L8" s="16">
        <f t="shared" ref="L8:L17" si="2">H8*B8</f>
        <v>0</v>
      </c>
      <c r="M8" s="23">
        <f t="shared" ref="M8:M17" si="3">K8*B8</f>
        <v>0</v>
      </c>
    </row>
    <row r="9" spans="1:13" ht="20.100000000000001" customHeight="1" x14ac:dyDescent="0.25">
      <c r="A9" s="42" t="s">
        <v>5</v>
      </c>
      <c r="B9" s="6">
        <v>1900</v>
      </c>
      <c r="C9" s="11"/>
      <c r="D9" s="11"/>
      <c r="E9" s="11"/>
      <c r="F9" s="11"/>
      <c r="G9" s="11"/>
      <c r="H9" s="12"/>
      <c r="I9" s="15"/>
      <c r="J9" s="16">
        <f t="shared" si="0"/>
        <v>0</v>
      </c>
      <c r="K9" s="16">
        <f t="shared" si="1"/>
        <v>0</v>
      </c>
      <c r="L9" s="16">
        <f t="shared" si="2"/>
        <v>0</v>
      </c>
      <c r="M9" s="23">
        <f t="shared" si="3"/>
        <v>0</v>
      </c>
    </row>
    <row r="10" spans="1:13" ht="20.100000000000001" customHeight="1" x14ac:dyDescent="0.25">
      <c r="A10" s="41" t="s">
        <v>37</v>
      </c>
      <c r="B10" s="6">
        <v>89000</v>
      </c>
      <c r="C10" s="11"/>
      <c r="D10" s="11"/>
      <c r="E10" s="11"/>
      <c r="F10" s="11"/>
      <c r="G10" s="11"/>
      <c r="H10" s="12"/>
      <c r="I10" s="15"/>
      <c r="J10" s="16">
        <f t="shared" si="0"/>
        <v>0</v>
      </c>
      <c r="K10" s="16">
        <f t="shared" si="1"/>
        <v>0</v>
      </c>
      <c r="L10" s="16">
        <f t="shared" si="2"/>
        <v>0</v>
      </c>
      <c r="M10" s="23">
        <f t="shared" si="3"/>
        <v>0</v>
      </c>
    </row>
    <row r="11" spans="1:13" ht="20.100000000000001" customHeight="1" x14ac:dyDescent="0.25">
      <c r="A11" s="42" t="s">
        <v>38</v>
      </c>
      <c r="B11" s="6">
        <v>17500</v>
      </c>
      <c r="C11" s="11"/>
      <c r="D11" s="11"/>
      <c r="E11" s="11"/>
      <c r="F11" s="11"/>
      <c r="G11" s="11"/>
      <c r="H11" s="12"/>
      <c r="I11" s="15"/>
      <c r="J11" s="16">
        <f t="shared" si="0"/>
        <v>0</v>
      </c>
      <c r="K11" s="16">
        <f t="shared" si="1"/>
        <v>0</v>
      </c>
      <c r="L11" s="16">
        <f t="shared" si="2"/>
        <v>0</v>
      </c>
      <c r="M11" s="23">
        <f t="shared" si="3"/>
        <v>0</v>
      </c>
    </row>
    <row r="12" spans="1:13" ht="20.100000000000001" customHeight="1" x14ac:dyDescent="0.25">
      <c r="A12" s="42" t="s">
        <v>52</v>
      </c>
      <c r="B12" s="6">
        <v>4000</v>
      </c>
      <c r="C12" s="11"/>
      <c r="D12" s="11"/>
      <c r="E12" s="11"/>
      <c r="F12" s="11"/>
      <c r="G12" s="11"/>
      <c r="H12" s="12"/>
      <c r="I12" s="15"/>
      <c r="J12" s="16">
        <f t="shared" si="0"/>
        <v>0</v>
      </c>
      <c r="K12" s="16">
        <f t="shared" si="1"/>
        <v>0</v>
      </c>
      <c r="L12" s="16">
        <f t="shared" si="2"/>
        <v>0</v>
      </c>
      <c r="M12" s="23">
        <f t="shared" si="3"/>
        <v>0</v>
      </c>
    </row>
    <row r="13" spans="1:13" ht="20.100000000000001" customHeight="1" x14ac:dyDescent="0.25">
      <c r="A13" s="42" t="s">
        <v>6</v>
      </c>
      <c r="B13" s="6">
        <v>36000</v>
      </c>
      <c r="C13" s="11"/>
      <c r="D13" s="11"/>
      <c r="E13" s="11"/>
      <c r="F13" s="11"/>
      <c r="G13" s="11"/>
      <c r="H13" s="12"/>
      <c r="I13" s="15"/>
      <c r="J13" s="16">
        <f t="shared" si="0"/>
        <v>0</v>
      </c>
      <c r="K13" s="16">
        <f t="shared" si="1"/>
        <v>0</v>
      </c>
      <c r="L13" s="16">
        <f t="shared" si="2"/>
        <v>0</v>
      </c>
      <c r="M13" s="23">
        <f t="shared" si="3"/>
        <v>0</v>
      </c>
    </row>
    <row r="14" spans="1:13" ht="20.100000000000001" customHeight="1" x14ac:dyDescent="0.25">
      <c r="A14" s="42" t="s">
        <v>39</v>
      </c>
      <c r="B14" s="6">
        <v>4000</v>
      </c>
      <c r="C14" s="11"/>
      <c r="D14" s="11"/>
      <c r="E14" s="11"/>
      <c r="F14" s="11"/>
      <c r="G14" s="11"/>
      <c r="H14" s="12"/>
      <c r="I14" s="15"/>
      <c r="J14" s="16">
        <f t="shared" si="0"/>
        <v>0</v>
      </c>
      <c r="K14" s="16">
        <f t="shared" si="1"/>
        <v>0</v>
      </c>
      <c r="L14" s="16">
        <f t="shared" si="2"/>
        <v>0</v>
      </c>
      <c r="M14" s="23">
        <f t="shared" si="3"/>
        <v>0</v>
      </c>
    </row>
    <row r="15" spans="1:13" ht="20.100000000000001" customHeight="1" x14ac:dyDescent="0.25">
      <c r="A15" s="41" t="s">
        <v>40</v>
      </c>
      <c r="B15" s="6">
        <v>45100</v>
      </c>
      <c r="C15" s="11"/>
      <c r="D15" s="11"/>
      <c r="E15" s="11"/>
      <c r="F15" s="11"/>
      <c r="G15" s="11"/>
      <c r="H15" s="12"/>
      <c r="I15" s="15"/>
      <c r="J15" s="16">
        <f t="shared" si="0"/>
        <v>0</v>
      </c>
      <c r="K15" s="16">
        <f t="shared" si="1"/>
        <v>0</v>
      </c>
      <c r="L15" s="16">
        <f t="shared" si="2"/>
        <v>0</v>
      </c>
      <c r="M15" s="23">
        <f t="shared" si="3"/>
        <v>0</v>
      </c>
    </row>
    <row r="16" spans="1:13" ht="20.100000000000001" customHeight="1" x14ac:dyDescent="0.25">
      <c r="A16" s="43" t="s">
        <v>53</v>
      </c>
      <c r="B16" s="7">
        <v>6300</v>
      </c>
      <c r="C16" s="13"/>
      <c r="D16" s="13"/>
      <c r="E16" s="13"/>
      <c r="F16" s="13"/>
      <c r="G16" s="13"/>
      <c r="H16" s="12"/>
      <c r="I16" s="15"/>
      <c r="J16" s="16">
        <f t="shared" si="0"/>
        <v>0</v>
      </c>
      <c r="K16" s="16">
        <f t="shared" si="1"/>
        <v>0</v>
      </c>
      <c r="L16" s="16">
        <f t="shared" si="2"/>
        <v>0</v>
      </c>
      <c r="M16" s="23">
        <f t="shared" si="3"/>
        <v>0</v>
      </c>
    </row>
    <row r="17" spans="1:13" ht="20.100000000000001" customHeight="1" x14ac:dyDescent="0.25">
      <c r="A17" s="43" t="s">
        <v>11</v>
      </c>
      <c r="B17" s="7">
        <v>42200</v>
      </c>
      <c r="C17" s="13"/>
      <c r="D17" s="13"/>
      <c r="E17" s="13"/>
      <c r="F17" s="13"/>
      <c r="G17" s="13"/>
      <c r="H17" s="12"/>
      <c r="I17" s="15"/>
      <c r="J17" s="16">
        <f t="shared" si="0"/>
        <v>0</v>
      </c>
      <c r="K17" s="16">
        <f t="shared" si="1"/>
        <v>0</v>
      </c>
      <c r="L17" s="16">
        <f t="shared" si="2"/>
        <v>0</v>
      </c>
      <c r="M17" s="23">
        <f t="shared" si="3"/>
        <v>0</v>
      </c>
    </row>
    <row r="18" spans="1:13" ht="50.1" customHeight="1" x14ac:dyDescent="0.25">
      <c r="A18" s="21" t="s">
        <v>22</v>
      </c>
      <c r="B18" s="19" t="s">
        <v>30</v>
      </c>
      <c r="C18" s="20" t="s">
        <v>1</v>
      </c>
      <c r="D18" s="20" t="s">
        <v>33</v>
      </c>
      <c r="E18" s="20" t="s">
        <v>2</v>
      </c>
      <c r="F18" s="20"/>
      <c r="G18" s="20" t="s">
        <v>3</v>
      </c>
      <c r="H18" s="20" t="s">
        <v>4</v>
      </c>
      <c r="I18" s="20" t="s">
        <v>34</v>
      </c>
      <c r="J18" s="20" t="s">
        <v>36</v>
      </c>
      <c r="K18" s="20" t="s">
        <v>41</v>
      </c>
      <c r="L18" s="20" t="s">
        <v>32</v>
      </c>
      <c r="M18" s="22" t="s">
        <v>35</v>
      </c>
    </row>
    <row r="19" spans="1:13" ht="20.100000000000001" customHeight="1" x14ac:dyDescent="0.25">
      <c r="A19" s="24" t="s">
        <v>48</v>
      </c>
      <c r="B19" s="8">
        <v>2000</v>
      </c>
      <c r="C19" s="11"/>
      <c r="D19" s="11"/>
      <c r="E19" s="11"/>
      <c r="F19" s="17" t="s">
        <v>42</v>
      </c>
      <c r="G19" s="11"/>
      <c r="H19" s="12"/>
      <c r="I19" s="15"/>
      <c r="J19" s="16">
        <f>H19*I19</f>
        <v>0</v>
      </c>
      <c r="K19" s="16">
        <f>H19+J19</f>
        <v>0</v>
      </c>
      <c r="L19" s="16">
        <f>H19*B19</f>
        <v>0</v>
      </c>
      <c r="M19" s="23">
        <f>K19*B19</f>
        <v>0</v>
      </c>
    </row>
    <row r="20" spans="1:13" ht="20.100000000000001" customHeight="1" x14ac:dyDescent="0.25">
      <c r="A20" s="24" t="s">
        <v>49</v>
      </c>
      <c r="B20" s="8">
        <v>74500</v>
      </c>
      <c r="C20" s="11"/>
      <c r="D20" s="11"/>
      <c r="E20" s="11"/>
      <c r="F20" s="17" t="s">
        <v>42</v>
      </c>
      <c r="G20" s="11"/>
      <c r="H20" s="12"/>
      <c r="I20" s="15"/>
      <c r="J20" s="16">
        <f t="shared" ref="J20:J21" si="4">H20*I20</f>
        <v>0</v>
      </c>
      <c r="K20" s="16">
        <f t="shared" ref="K20:K21" si="5">H20+J20</f>
        <v>0</v>
      </c>
      <c r="L20" s="16">
        <f t="shared" ref="L20:L21" si="6">H20*B20</f>
        <v>0</v>
      </c>
      <c r="M20" s="23">
        <f t="shared" ref="M20:M21" si="7">K20*B20</f>
        <v>0</v>
      </c>
    </row>
    <row r="21" spans="1:13" ht="20.100000000000001" customHeight="1" x14ac:dyDescent="0.25">
      <c r="A21" s="24" t="s">
        <v>50</v>
      </c>
      <c r="B21" s="8">
        <v>8600</v>
      </c>
      <c r="C21" s="11"/>
      <c r="D21" s="11"/>
      <c r="E21" s="11"/>
      <c r="F21" s="17" t="s">
        <v>42</v>
      </c>
      <c r="G21" s="11"/>
      <c r="H21" s="12"/>
      <c r="I21" s="15"/>
      <c r="J21" s="16">
        <f t="shared" si="4"/>
        <v>0</v>
      </c>
      <c r="K21" s="16">
        <f t="shared" si="5"/>
        <v>0</v>
      </c>
      <c r="L21" s="16">
        <f t="shared" si="6"/>
        <v>0</v>
      </c>
      <c r="M21" s="23">
        <f t="shared" si="7"/>
        <v>0</v>
      </c>
    </row>
    <row r="22" spans="1:13" ht="50.1" customHeight="1" x14ac:dyDescent="0.25">
      <c r="A22" s="21" t="s">
        <v>23</v>
      </c>
      <c r="B22" s="19" t="s">
        <v>30</v>
      </c>
      <c r="C22" s="20" t="s">
        <v>1</v>
      </c>
      <c r="D22" s="20" t="s">
        <v>33</v>
      </c>
      <c r="E22" s="20" t="s">
        <v>2</v>
      </c>
      <c r="F22" s="20"/>
      <c r="G22" s="20" t="s">
        <v>3</v>
      </c>
      <c r="H22" s="20" t="s">
        <v>4</v>
      </c>
      <c r="I22" s="20" t="s">
        <v>34</v>
      </c>
      <c r="J22" s="20" t="s">
        <v>36</v>
      </c>
      <c r="K22" s="20" t="s">
        <v>41</v>
      </c>
      <c r="L22" s="20" t="s">
        <v>32</v>
      </c>
      <c r="M22" s="22" t="s">
        <v>35</v>
      </c>
    </row>
    <row r="23" spans="1:13" ht="20.100000000000001" customHeight="1" x14ac:dyDescent="0.25">
      <c r="A23" s="25" t="s">
        <v>10</v>
      </c>
      <c r="B23" s="8">
        <v>98050</v>
      </c>
      <c r="C23" s="11"/>
      <c r="D23" s="11"/>
      <c r="E23" s="11"/>
      <c r="F23" s="18" t="s">
        <v>42</v>
      </c>
      <c r="G23" s="11"/>
      <c r="H23" s="12"/>
      <c r="I23" s="15"/>
      <c r="J23" s="16">
        <f>H23*I23</f>
        <v>0</v>
      </c>
      <c r="K23" s="16">
        <f>H23+J23</f>
        <v>0</v>
      </c>
      <c r="L23" s="16">
        <f>H23*B23</f>
        <v>0</v>
      </c>
      <c r="M23" s="23">
        <f>K23*B23</f>
        <v>0</v>
      </c>
    </row>
    <row r="24" spans="1:13" s="3" customFormat="1" ht="20.100000000000001" customHeight="1" x14ac:dyDescent="0.25">
      <c r="A24" s="26" t="s">
        <v>7</v>
      </c>
      <c r="B24" s="9">
        <v>16800</v>
      </c>
      <c r="C24" s="11"/>
      <c r="D24" s="11"/>
      <c r="E24" s="11"/>
      <c r="F24" s="18" t="s">
        <v>42</v>
      </c>
      <c r="G24" s="11"/>
      <c r="H24" s="12"/>
      <c r="I24" s="15"/>
      <c r="J24" s="16">
        <f t="shared" ref="J24:J26" si="8">H24*I24</f>
        <v>0</v>
      </c>
      <c r="K24" s="16">
        <f t="shared" ref="K24:K26" si="9">H24+J24</f>
        <v>0</v>
      </c>
      <c r="L24" s="16">
        <f t="shared" ref="L24:L26" si="10">H24*B24</f>
        <v>0</v>
      </c>
      <c r="M24" s="23">
        <f t="shared" ref="M24:M26" si="11">K24*B24</f>
        <v>0</v>
      </c>
    </row>
    <row r="25" spans="1:13" s="3" customFormat="1" ht="30.75" customHeight="1" x14ac:dyDescent="0.25">
      <c r="A25" s="26" t="s">
        <v>13</v>
      </c>
      <c r="B25" s="9">
        <v>4000</v>
      </c>
      <c r="C25" s="11"/>
      <c r="D25" s="11"/>
      <c r="E25" s="11"/>
      <c r="F25" s="18" t="s">
        <v>42</v>
      </c>
      <c r="G25" s="11"/>
      <c r="H25" s="12"/>
      <c r="I25" s="15"/>
      <c r="J25" s="16">
        <f t="shared" si="8"/>
        <v>0</v>
      </c>
      <c r="K25" s="16">
        <f t="shared" si="9"/>
        <v>0</v>
      </c>
      <c r="L25" s="16">
        <f t="shared" si="10"/>
        <v>0</v>
      </c>
      <c r="M25" s="23">
        <f t="shared" si="11"/>
        <v>0</v>
      </c>
    </row>
    <row r="26" spans="1:13" ht="20.100000000000001" customHeight="1" x14ac:dyDescent="0.25">
      <c r="A26" s="27" t="s">
        <v>20</v>
      </c>
      <c r="B26" s="8">
        <v>4000</v>
      </c>
      <c r="C26" s="11"/>
      <c r="D26" s="11"/>
      <c r="E26" s="11"/>
      <c r="F26" s="18" t="s">
        <v>42</v>
      </c>
      <c r="G26" s="11"/>
      <c r="H26" s="12"/>
      <c r="I26" s="15"/>
      <c r="J26" s="16">
        <f t="shared" si="8"/>
        <v>0</v>
      </c>
      <c r="K26" s="16">
        <f t="shared" si="9"/>
        <v>0</v>
      </c>
      <c r="L26" s="16">
        <f t="shared" si="10"/>
        <v>0</v>
      </c>
      <c r="M26" s="23">
        <f t="shared" si="11"/>
        <v>0</v>
      </c>
    </row>
    <row r="27" spans="1:13" ht="20.100000000000001" customHeight="1" x14ac:dyDescent="0.25">
      <c r="A27" s="53" t="s">
        <v>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</row>
    <row r="28" spans="1:13" ht="50.1" customHeight="1" x14ac:dyDescent="0.25">
      <c r="A28" s="21" t="s">
        <v>21</v>
      </c>
      <c r="B28" s="19" t="s">
        <v>30</v>
      </c>
      <c r="C28" s="20" t="s">
        <v>1</v>
      </c>
      <c r="D28" s="20" t="s">
        <v>33</v>
      </c>
      <c r="E28" s="20" t="s">
        <v>2</v>
      </c>
      <c r="F28" s="20" t="s">
        <v>31</v>
      </c>
      <c r="G28" s="20" t="s">
        <v>3</v>
      </c>
      <c r="H28" s="20" t="s">
        <v>4</v>
      </c>
      <c r="I28" s="20" t="s">
        <v>34</v>
      </c>
      <c r="J28" s="20" t="s">
        <v>36</v>
      </c>
      <c r="K28" s="20" t="s">
        <v>41</v>
      </c>
      <c r="L28" s="20" t="s">
        <v>32</v>
      </c>
      <c r="M28" s="22" t="s">
        <v>35</v>
      </c>
    </row>
    <row r="29" spans="1:13" s="3" customFormat="1" ht="20.100000000000001" customHeight="1" x14ac:dyDescent="0.25">
      <c r="A29" s="25" t="s">
        <v>27</v>
      </c>
      <c r="B29" s="10">
        <v>70176</v>
      </c>
      <c r="C29" s="11"/>
      <c r="D29" s="11"/>
      <c r="E29" s="11"/>
      <c r="F29" s="11"/>
      <c r="G29" s="11"/>
      <c r="H29" s="12"/>
      <c r="I29" s="15"/>
      <c r="J29" s="16">
        <f>H29*I29</f>
        <v>0</v>
      </c>
      <c r="K29" s="16">
        <f>J29+H29</f>
        <v>0</v>
      </c>
      <c r="L29" s="16">
        <f>H29*B29</f>
        <v>0</v>
      </c>
      <c r="M29" s="23">
        <f>K29*B29</f>
        <v>0</v>
      </c>
    </row>
    <row r="30" spans="1:13" ht="20.100000000000001" customHeight="1" x14ac:dyDescent="0.25">
      <c r="A30" s="26" t="s">
        <v>25</v>
      </c>
      <c r="B30" s="6">
        <v>1750</v>
      </c>
      <c r="C30" s="11"/>
      <c r="D30" s="11"/>
      <c r="E30" s="11"/>
      <c r="F30" s="11"/>
      <c r="G30" s="11"/>
      <c r="H30" s="12"/>
      <c r="I30" s="15"/>
      <c r="J30" s="16">
        <f t="shared" ref="J30:J34" si="12">H30*I30</f>
        <v>0</v>
      </c>
      <c r="K30" s="16">
        <f t="shared" ref="K30:K34" si="13">J30+H30</f>
        <v>0</v>
      </c>
      <c r="L30" s="16">
        <f t="shared" ref="L30:L34" si="14">H30*B30</f>
        <v>0</v>
      </c>
      <c r="M30" s="23">
        <f t="shared" ref="M30:M34" si="15">K30*B30</f>
        <v>0</v>
      </c>
    </row>
    <row r="31" spans="1:13" ht="20.100000000000001" customHeight="1" x14ac:dyDescent="0.25">
      <c r="A31" s="26" t="s">
        <v>26</v>
      </c>
      <c r="B31" s="6">
        <v>4750</v>
      </c>
      <c r="C31" s="11"/>
      <c r="D31" s="11"/>
      <c r="E31" s="11"/>
      <c r="F31" s="11"/>
      <c r="G31" s="11"/>
      <c r="H31" s="12"/>
      <c r="I31" s="15"/>
      <c r="J31" s="16">
        <f t="shared" si="12"/>
        <v>0</v>
      </c>
      <c r="K31" s="16">
        <f t="shared" si="13"/>
        <v>0</v>
      </c>
      <c r="L31" s="16">
        <f t="shared" si="14"/>
        <v>0</v>
      </c>
      <c r="M31" s="23">
        <f t="shared" si="15"/>
        <v>0</v>
      </c>
    </row>
    <row r="32" spans="1:13" ht="20.100000000000001" customHeight="1" x14ac:dyDescent="0.25">
      <c r="A32" s="26" t="s">
        <v>55</v>
      </c>
      <c r="B32" s="6">
        <v>9000</v>
      </c>
      <c r="C32" s="11"/>
      <c r="D32" s="11"/>
      <c r="E32" s="11"/>
      <c r="F32" s="18" t="s">
        <v>42</v>
      </c>
      <c r="G32" s="11"/>
      <c r="H32" s="12"/>
      <c r="I32" s="15"/>
      <c r="J32" s="16">
        <f t="shared" si="12"/>
        <v>0</v>
      </c>
      <c r="K32" s="16">
        <f t="shared" si="13"/>
        <v>0</v>
      </c>
      <c r="L32" s="16">
        <f t="shared" si="14"/>
        <v>0</v>
      </c>
      <c r="M32" s="23">
        <f t="shared" si="15"/>
        <v>0</v>
      </c>
    </row>
    <row r="33" spans="1:13" s="3" customFormat="1" ht="20.100000000000001" customHeight="1" x14ac:dyDescent="0.25">
      <c r="A33" s="28" t="s">
        <v>51</v>
      </c>
      <c r="B33" s="39">
        <v>39500</v>
      </c>
      <c r="C33" s="11"/>
      <c r="D33" s="11"/>
      <c r="E33" s="11"/>
      <c r="F33" s="18" t="s">
        <v>42</v>
      </c>
      <c r="G33" s="11"/>
      <c r="H33" s="12"/>
      <c r="I33" s="15"/>
      <c r="J33" s="16">
        <f t="shared" si="12"/>
        <v>0</v>
      </c>
      <c r="K33" s="16">
        <f t="shared" si="13"/>
        <v>0</v>
      </c>
      <c r="L33" s="16">
        <f t="shared" si="14"/>
        <v>0</v>
      </c>
      <c r="M33" s="23">
        <f t="shared" si="15"/>
        <v>0</v>
      </c>
    </row>
    <row r="34" spans="1:13" ht="20.100000000000001" customHeight="1" x14ac:dyDescent="0.25">
      <c r="A34" s="29" t="s">
        <v>28</v>
      </c>
      <c r="B34" s="6">
        <v>9100</v>
      </c>
      <c r="C34" s="14"/>
      <c r="D34" s="14"/>
      <c r="E34" s="14"/>
      <c r="F34" s="14"/>
      <c r="G34" s="14"/>
      <c r="H34" s="12"/>
      <c r="I34" s="15"/>
      <c r="J34" s="16">
        <f t="shared" si="12"/>
        <v>0</v>
      </c>
      <c r="K34" s="16">
        <f t="shared" si="13"/>
        <v>0</v>
      </c>
      <c r="L34" s="16">
        <f t="shared" si="14"/>
        <v>0</v>
      </c>
      <c r="M34" s="23">
        <f t="shared" si="15"/>
        <v>0</v>
      </c>
    </row>
    <row r="35" spans="1:13" ht="20.100000000000001" customHeight="1" x14ac:dyDescent="0.25">
      <c r="A35" s="53" t="s">
        <v>9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</row>
    <row r="36" spans="1:13" ht="50.1" customHeight="1" x14ac:dyDescent="0.25">
      <c r="A36" s="21" t="s">
        <v>24</v>
      </c>
      <c r="B36" s="19" t="s">
        <v>30</v>
      </c>
      <c r="C36" s="20" t="s">
        <v>1</v>
      </c>
      <c r="D36" s="20" t="s">
        <v>33</v>
      </c>
      <c r="E36" s="20" t="s">
        <v>2</v>
      </c>
      <c r="F36" s="20" t="s">
        <v>54</v>
      </c>
      <c r="G36" s="20" t="s">
        <v>3</v>
      </c>
      <c r="H36" s="20" t="s">
        <v>4</v>
      </c>
      <c r="I36" s="20" t="s">
        <v>34</v>
      </c>
      <c r="J36" s="20" t="s">
        <v>36</v>
      </c>
      <c r="K36" s="20" t="s">
        <v>41</v>
      </c>
      <c r="L36" s="20" t="s">
        <v>32</v>
      </c>
      <c r="M36" s="22" t="s">
        <v>35</v>
      </c>
    </row>
    <row r="37" spans="1:13" ht="20.100000000000001" customHeight="1" x14ac:dyDescent="0.25">
      <c r="A37" s="44" t="s">
        <v>15</v>
      </c>
      <c r="B37" s="39">
        <v>14400</v>
      </c>
      <c r="C37" s="14"/>
      <c r="D37" s="14"/>
      <c r="E37" s="14"/>
      <c r="F37" s="14"/>
      <c r="G37" s="14"/>
      <c r="H37" s="12"/>
      <c r="I37" s="15"/>
      <c r="J37" s="16">
        <f>H37*I37</f>
        <v>0</v>
      </c>
      <c r="K37" s="16">
        <f>J37+H37</f>
        <v>0</v>
      </c>
      <c r="L37" s="16">
        <f>H37*B37</f>
        <v>0</v>
      </c>
      <c r="M37" s="23">
        <f>K37*B37</f>
        <v>0</v>
      </c>
    </row>
    <row r="38" spans="1:13" ht="20.100000000000001" customHeight="1" x14ac:dyDescent="0.25">
      <c r="A38" s="45" t="s">
        <v>16</v>
      </c>
      <c r="B38" s="39">
        <v>26100</v>
      </c>
      <c r="C38" s="14"/>
      <c r="D38" s="14"/>
      <c r="E38" s="14"/>
      <c r="F38" s="14"/>
      <c r="G38" s="14"/>
      <c r="H38" s="12"/>
      <c r="I38" s="15"/>
      <c r="J38" s="16">
        <f t="shared" ref="J38:J42" si="16">H38*I38</f>
        <v>0</v>
      </c>
      <c r="K38" s="16">
        <f t="shared" ref="K38:K42" si="17">J38+H38</f>
        <v>0</v>
      </c>
      <c r="L38" s="16">
        <f t="shared" ref="L38:L42" si="18">H38*B38</f>
        <v>0</v>
      </c>
      <c r="M38" s="23">
        <f t="shared" ref="M38:M42" si="19">K38*B38</f>
        <v>0</v>
      </c>
    </row>
    <row r="39" spans="1:13" ht="20.100000000000001" customHeight="1" x14ac:dyDescent="0.25">
      <c r="A39" s="46" t="s">
        <v>14</v>
      </c>
      <c r="B39" s="39">
        <v>26100</v>
      </c>
      <c r="C39" s="14"/>
      <c r="D39" s="14"/>
      <c r="E39" s="14"/>
      <c r="F39" s="18" t="s">
        <v>42</v>
      </c>
      <c r="G39" s="14"/>
      <c r="H39" s="12"/>
      <c r="I39" s="15"/>
      <c r="J39" s="16">
        <f t="shared" si="16"/>
        <v>0</v>
      </c>
      <c r="K39" s="16">
        <f t="shared" si="17"/>
        <v>0</v>
      </c>
      <c r="L39" s="16">
        <f t="shared" si="18"/>
        <v>0</v>
      </c>
      <c r="M39" s="23">
        <f t="shared" si="19"/>
        <v>0</v>
      </c>
    </row>
    <row r="40" spans="1:13" ht="20.100000000000001" customHeight="1" x14ac:dyDescent="0.25">
      <c r="A40" s="45" t="s">
        <v>29</v>
      </c>
      <c r="B40" s="39">
        <v>24700</v>
      </c>
      <c r="C40" s="14"/>
      <c r="D40" s="14"/>
      <c r="E40" s="14"/>
      <c r="F40" s="14"/>
      <c r="G40" s="14"/>
      <c r="H40" s="12"/>
      <c r="I40" s="15"/>
      <c r="J40" s="16">
        <f t="shared" si="16"/>
        <v>0</v>
      </c>
      <c r="K40" s="16">
        <f t="shared" si="17"/>
        <v>0</v>
      </c>
      <c r="L40" s="16">
        <f t="shared" si="18"/>
        <v>0</v>
      </c>
      <c r="M40" s="23">
        <f t="shared" si="19"/>
        <v>0</v>
      </c>
    </row>
    <row r="41" spans="1:13" ht="20.100000000000001" customHeight="1" x14ac:dyDescent="0.25">
      <c r="A41" s="45" t="s">
        <v>18</v>
      </c>
      <c r="B41" s="39">
        <v>12000</v>
      </c>
      <c r="C41" s="14"/>
      <c r="D41" s="14"/>
      <c r="E41" s="14"/>
      <c r="F41" s="14"/>
      <c r="G41" s="14"/>
      <c r="H41" s="12"/>
      <c r="I41" s="15"/>
      <c r="J41" s="16">
        <f t="shared" si="16"/>
        <v>0</v>
      </c>
      <c r="K41" s="16">
        <f t="shared" si="17"/>
        <v>0</v>
      </c>
      <c r="L41" s="16">
        <f t="shared" si="18"/>
        <v>0</v>
      </c>
      <c r="M41" s="23">
        <f t="shared" si="19"/>
        <v>0</v>
      </c>
    </row>
    <row r="42" spans="1:13" ht="20.100000000000001" customHeight="1" thickBot="1" x14ac:dyDescent="0.3">
      <c r="A42" s="47" t="s">
        <v>19</v>
      </c>
      <c r="B42" s="40">
        <v>3100</v>
      </c>
      <c r="C42" s="30"/>
      <c r="D42" s="30"/>
      <c r="E42" s="30"/>
      <c r="F42" s="30"/>
      <c r="G42" s="30"/>
      <c r="H42" s="31"/>
      <c r="I42" s="32"/>
      <c r="J42" s="33">
        <f t="shared" si="16"/>
        <v>0</v>
      </c>
      <c r="K42" s="33">
        <f t="shared" si="17"/>
        <v>0</v>
      </c>
      <c r="L42" s="33">
        <f t="shared" si="18"/>
        <v>0</v>
      </c>
      <c r="M42" s="34">
        <f t="shared" si="19"/>
        <v>0</v>
      </c>
    </row>
    <row r="43" spans="1:13" ht="20.100000000000001" customHeight="1" thickBot="1" x14ac:dyDescent="0.3"/>
    <row r="44" spans="1:13" ht="20.100000000000001" customHeight="1" thickBot="1" x14ac:dyDescent="0.3">
      <c r="A44" s="56" t="s">
        <v>43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35">
        <f>+L8+L9+L10+L11+L12+L13+L14+L15+L17+L19+L20+L21+L23+L24+L25+L26+L29+L30+L31+L33+L34+L37+L38+L40+L39+L41+L42+L16+L32</f>
        <v>0</v>
      </c>
      <c r="M44" s="35">
        <f>M8+M9+M10+M11+M12+M13+M14+M15+M17+M19+M20+M21+M23+M24+M25+M26+M29+M30+M31+M33+M34+M37+M38+M40+M39+M41+M42+M32+M16</f>
        <v>0</v>
      </c>
    </row>
    <row r="45" spans="1:13" ht="20.100000000000001" customHeight="1" x14ac:dyDescent="0.25"/>
    <row r="46" spans="1:13" ht="20.100000000000001" customHeight="1" x14ac:dyDescent="0.25"/>
    <row r="47" spans="1:13" ht="20.100000000000001" customHeight="1" x14ac:dyDescent="0.25"/>
    <row r="48" spans="1:13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</sheetData>
  <mergeCells count="5">
    <mergeCell ref="A2:M2"/>
    <mergeCell ref="A6:M6"/>
    <mergeCell ref="A27:M27"/>
    <mergeCell ref="A35:M35"/>
    <mergeCell ref="A44:K44"/>
  </mergeCells>
  <phoneticPr fontId="0" type="noConversion"/>
  <pageMargins left="0.23622047244094491" right="0.23622047244094491" top="0.15748031496062992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materiál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Věra Halfarová</cp:lastModifiedBy>
  <cp:revision/>
  <cp:lastPrinted>2023-06-02T06:25:02Z</cp:lastPrinted>
  <dcterms:created xsi:type="dcterms:W3CDTF">2018-11-15T16:47:52Z</dcterms:created>
  <dcterms:modified xsi:type="dcterms:W3CDTF">2023-06-15T07:02:00Z</dcterms:modified>
</cp:coreProperties>
</file>