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y\Janda Martin\Nemocnice-SZZ-Krnov\Urgentní příjem\Realizace\Projekt-E\"/>
    </mc:Choice>
  </mc:AlternateContent>
  <bookViews>
    <workbookView xWindow="0" yWindow="0" windowWidth="20265" windowHeight="10200"/>
  </bookViews>
  <sheets>
    <sheet name="Rekapitulace" sheetId="1" r:id="rId1"/>
    <sheet name="Systém-S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I70" i="2" s="1"/>
  <c r="H70" i="2"/>
  <c r="F8" i="2" l="1"/>
  <c r="H8" i="2"/>
  <c r="F9" i="2"/>
  <c r="H9" i="2"/>
  <c r="F10" i="2"/>
  <c r="H10" i="2"/>
  <c r="I10" i="2" s="1"/>
  <c r="F11" i="2"/>
  <c r="H11" i="2"/>
  <c r="F12" i="2"/>
  <c r="H12" i="2"/>
  <c r="F13" i="2"/>
  <c r="H13" i="2"/>
  <c r="F14" i="2"/>
  <c r="H14" i="2"/>
  <c r="I14" i="2" s="1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F23" i="2"/>
  <c r="H23" i="2"/>
  <c r="F26" i="2"/>
  <c r="H26" i="2"/>
  <c r="F27" i="2"/>
  <c r="H27" i="2"/>
  <c r="F28" i="2"/>
  <c r="H28" i="2"/>
  <c r="F29" i="2"/>
  <c r="H29" i="2"/>
  <c r="F30" i="2"/>
  <c r="H30" i="2"/>
  <c r="F31" i="2"/>
  <c r="H31" i="2"/>
  <c r="F36" i="2"/>
  <c r="H36" i="2"/>
  <c r="F37" i="2"/>
  <c r="H37" i="2"/>
  <c r="F38" i="2"/>
  <c r="H38" i="2"/>
  <c r="F39" i="2"/>
  <c r="H39" i="2"/>
  <c r="I39" i="2" s="1"/>
  <c r="F40" i="2"/>
  <c r="H40" i="2"/>
  <c r="F41" i="2"/>
  <c r="H41" i="2"/>
  <c r="F42" i="2"/>
  <c r="H42" i="2"/>
  <c r="F32" i="2"/>
  <c r="H32" i="2"/>
  <c r="F33" i="2"/>
  <c r="H33" i="2"/>
  <c r="F45" i="2"/>
  <c r="H45" i="2"/>
  <c r="I45" i="2" s="1"/>
  <c r="F46" i="2"/>
  <c r="I46" i="2" s="1"/>
  <c r="H46" i="2"/>
  <c r="F47" i="2"/>
  <c r="H47" i="2"/>
  <c r="F48" i="2"/>
  <c r="H48" i="2"/>
  <c r="F51" i="2"/>
  <c r="H51" i="2"/>
  <c r="F52" i="2"/>
  <c r="H52" i="2"/>
  <c r="F53" i="2"/>
  <c r="H53" i="2"/>
  <c r="F54" i="2"/>
  <c r="H54" i="2"/>
  <c r="I54" i="2" s="1"/>
  <c r="F55" i="2"/>
  <c r="I55" i="2" s="1"/>
  <c r="H55" i="2"/>
  <c r="F56" i="2"/>
  <c r="H56" i="2"/>
  <c r="F57" i="2"/>
  <c r="H57" i="2"/>
  <c r="F58" i="2"/>
  <c r="H58" i="2"/>
  <c r="F59" i="2"/>
  <c r="H59" i="2"/>
  <c r="I59" i="2" s="1"/>
  <c r="F60" i="2"/>
  <c r="H60" i="2"/>
  <c r="F61" i="2"/>
  <c r="H61" i="2"/>
  <c r="F62" i="2"/>
  <c r="H62" i="2"/>
  <c r="F63" i="2"/>
  <c r="H63" i="2"/>
  <c r="F64" i="2"/>
  <c r="H64" i="2"/>
  <c r="F65" i="2"/>
  <c r="H65" i="2"/>
  <c r="F66" i="2"/>
  <c r="H66" i="2"/>
  <c r="F67" i="2"/>
  <c r="H67" i="2"/>
  <c r="F68" i="2"/>
  <c r="H68" i="2"/>
  <c r="F69" i="2"/>
  <c r="H69" i="2"/>
  <c r="F73" i="2"/>
  <c r="F74" i="2" s="1"/>
  <c r="H73" i="2"/>
  <c r="H74" i="2" s="1"/>
  <c r="I47" i="2" l="1"/>
  <c r="F43" i="2"/>
  <c r="C8" i="1" s="1"/>
  <c r="H34" i="2"/>
  <c r="D7" i="1" s="1"/>
  <c r="F34" i="2"/>
  <c r="C7" i="1" s="1"/>
  <c r="I23" i="2"/>
  <c r="I19" i="2"/>
  <c r="I15" i="2"/>
  <c r="I13" i="2"/>
  <c r="I11" i="2"/>
  <c r="I9" i="2"/>
  <c r="H71" i="2"/>
  <c r="D10" i="1" s="1"/>
  <c r="F49" i="2"/>
  <c r="C9" i="1" s="1"/>
  <c r="I67" i="2"/>
  <c r="I65" i="2"/>
  <c r="I63" i="2"/>
  <c r="I36" i="2"/>
  <c r="I31" i="2"/>
  <c r="I29" i="2"/>
  <c r="I16" i="2"/>
  <c r="I66" i="2"/>
  <c r="I62" i="2"/>
  <c r="I42" i="2"/>
  <c r="I40" i="2"/>
  <c r="H43" i="2"/>
  <c r="D8" i="1" s="1"/>
  <c r="I28" i="2"/>
  <c r="H24" i="2"/>
  <c r="D6" i="1" s="1"/>
  <c r="I56" i="2"/>
  <c r="I20" i="2"/>
  <c r="I32" i="2"/>
  <c r="I38" i="2"/>
  <c r="H49" i="2"/>
  <c r="D9" i="1" s="1"/>
  <c r="I73" i="2"/>
  <c r="I74" i="2" s="1"/>
  <c r="I64" i="2"/>
  <c r="I57" i="2"/>
  <c r="I48" i="2"/>
  <c r="I49" i="2" s="1"/>
  <c r="I41" i="2"/>
  <c r="I30" i="2"/>
  <c r="I21" i="2"/>
  <c r="I12" i="2"/>
  <c r="I69" i="2"/>
  <c r="I60" i="2"/>
  <c r="I58" i="2"/>
  <c r="I53" i="2"/>
  <c r="I33" i="2"/>
  <c r="I37" i="2"/>
  <c r="I26" i="2"/>
  <c r="I22" i="2"/>
  <c r="I17" i="2"/>
  <c r="I8" i="2"/>
  <c r="F24" i="2"/>
  <c r="C6" i="1" s="1"/>
  <c r="F71" i="2"/>
  <c r="C10" i="1" s="1"/>
  <c r="I18" i="2"/>
  <c r="I68" i="2"/>
  <c r="I61" i="2"/>
  <c r="I52" i="2"/>
  <c r="I27" i="2"/>
  <c r="I51" i="2"/>
  <c r="D12" i="1" l="1"/>
  <c r="D18" i="1" s="1"/>
  <c r="C12" i="1"/>
  <c r="D17" i="1" s="1"/>
  <c r="I34" i="2"/>
  <c r="I71" i="2"/>
  <c r="I24" i="2"/>
  <c r="I43" i="2"/>
  <c r="D24" i="1" l="1"/>
  <c r="C26" i="1" s="1"/>
  <c r="C27" i="1" s="1"/>
  <c r="C28" i="1" s="1"/>
</calcChain>
</file>

<file path=xl/sharedStrings.xml><?xml version="1.0" encoding="utf-8"?>
<sst xmlns="http://schemas.openxmlformats.org/spreadsheetml/2006/main" count="286" uniqueCount="151">
  <si>
    <t>SOUHRN</t>
  </si>
  <si>
    <t>Materiál</t>
  </si>
  <si>
    <t>Montáž</t>
  </si>
  <si>
    <t>Kč</t>
  </si>
  <si>
    <t>Instalační materiál</t>
  </si>
  <si>
    <t>Kabely, vodiče</t>
  </si>
  <si>
    <t>Průrazy, niky, drážky, zednické práce, ucpávky</t>
  </si>
  <si>
    <t>Celkem (bez DPH)</t>
  </si>
  <si>
    <t>REKAPITULACE</t>
  </si>
  <si>
    <t>A.</t>
  </si>
  <si>
    <t>B.</t>
  </si>
  <si>
    <t>Montáže</t>
  </si>
  <si>
    <t>C.</t>
  </si>
  <si>
    <t>Vedlejší rozpočtové náklady, doprava, podružný materiál</t>
  </si>
  <si>
    <t>D.</t>
  </si>
  <si>
    <t>Revize</t>
  </si>
  <si>
    <t>E.</t>
  </si>
  <si>
    <t>HZS</t>
  </si>
  <si>
    <t>F.</t>
  </si>
  <si>
    <t>Dílenská a montážní dokumentace</t>
  </si>
  <si>
    <t>G.</t>
  </si>
  <si>
    <t>Projektová dokumentace skutečného stavu</t>
  </si>
  <si>
    <t>CELKEM - náklady bez DPH</t>
  </si>
  <si>
    <t>DPH 21%</t>
  </si>
  <si>
    <t>CELKEM - náklady včetně DPH</t>
  </si>
  <si>
    <t>ks</t>
  </si>
  <si>
    <t>Revize slaboproudu</t>
  </si>
  <si>
    <t>1.</t>
  </si>
  <si>
    <t>Suma</t>
  </si>
  <si>
    <t>Celkem</t>
  </si>
  <si>
    <t>Cena/Ks</t>
  </si>
  <si>
    <t>Počet</t>
  </si>
  <si>
    <t>MJ</t>
  </si>
  <si>
    <t>REVIZE</t>
  </si>
  <si>
    <t>m3</t>
  </si>
  <si>
    <t xml:space="preserve">Odvoz vybourané stavební sutě </t>
  </si>
  <si>
    <t>18.</t>
  </si>
  <si>
    <t>kg</t>
  </si>
  <si>
    <t>Malta jádrová</t>
  </si>
  <si>
    <t>17.</t>
  </si>
  <si>
    <t>Sádra elektrikářská bílá</t>
  </si>
  <si>
    <t>16.</t>
  </si>
  <si>
    <t>m</t>
  </si>
  <si>
    <t>Zapravení rýh v cihelných zdech - průměr šířek + malta</t>
  </si>
  <si>
    <t>15.</t>
  </si>
  <si>
    <t>Vysekání rýh v cihelných zdech do hloubky 7 cm, šířka do 15 cm</t>
  </si>
  <si>
    <t>Vysekání rýh v cihelných zdech do hloubky 7 cm, šířka do 7 cm</t>
  </si>
  <si>
    <t>Vysekání rýh v cihelných zdech do hloubky 5 cm, šířka do 15 cm</t>
  </si>
  <si>
    <t>14.</t>
  </si>
  <si>
    <t>Vysekání rýh v cihelných zdech do hloubky 5 cm, šířka do 10 cm</t>
  </si>
  <si>
    <t>13.</t>
  </si>
  <si>
    <t>Vysekání rýh v cihelných zdech do hloubky 5 cm, šířka do 7 cm</t>
  </si>
  <si>
    <t>12.</t>
  </si>
  <si>
    <t>Vysekání rýh v cihelných zdech do hloubky 5 cm, šířka do 5 cm</t>
  </si>
  <si>
    <t>11.</t>
  </si>
  <si>
    <t>Vysekání rýh v cihelných zdech do hloubky 3 cm, šířka do 10 cm</t>
  </si>
  <si>
    <t>10.</t>
  </si>
  <si>
    <t>Vysekání rýh v cihelných zdech do hloubky 3 cm, šířka do 7 cm</t>
  </si>
  <si>
    <t>9.</t>
  </si>
  <si>
    <t>Vysekání rýh v cihelných zdech do hloubky 3 cm, šířka do 5 cm</t>
  </si>
  <si>
    <t>8.</t>
  </si>
  <si>
    <t>Vysekání rýh v cihelných zdech do hloubky 3 cm, šířka do 3 cm</t>
  </si>
  <si>
    <t>7.</t>
  </si>
  <si>
    <t xml:space="preserve">Vysekání kapes do cihel 10x10x8 cm </t>
  </si>
  <si>
    <t>6.</t>
  </si>
  <si>
    <t xml:space="preserve">Vysekání kapes do cihel 7x7x5 cm </t>
  </si>
  <si>
    <t>5.</t>
  </si>
  <si>
    <t>Vybourání otvoru ve zdivu plochy 0,09 m2 do 45 cm</t>
  </si>
  <si>
    <t>4.</t>
  </si>
  <si>
    <t>Vybourání otvoru ve zdivu plochy 0,09 m2 do 30 cm</t>
  </si>
  <si>
    <t>3.</t>
  </si>
  <si>
    <t>Vybourání otvoru ve zdivu plochy 0,09 m2 do 15 cm</t>
  </si>
  <si>
    <t>2.</t>
  </si>
  <si>
    <t>Požární ucpávka průrazu stěny</t>
  </si>
  <si>
    <t>PRŮRAZY, NIKY, DRÁŽKY, ZEDNICKÉ PRÁCE, UCPÁVKY</t>
  </si>
  <si>
    <t>Ukončení - kabel datový SXKD-5E-FTP 4x2x0,5 mm2 LSOH stíněný - (simple bus)</t>
  </si>
  <si>
    <t>Ukončení - kabel datový SXKD-5E-UTP 4x2x0,5 mm2 LSOH nestíněný - (etrhernet)</t>
  </si>
  <si>
    <t>Kabel bezhalogenový datový SXKD-5E-FTP 4x2x0,5 mm2 LSOH stíněný - (simple bus)</t>
  </si>
  <si>
    <t>Kabel bezhalogenový datový SXKD-5E-UTP 4x2x0,5 mm2 LSOH nestíněný - (etrhernet)</t>
  </si>
  <si>
    <t>KABELY, VODIČE</t>
  </si>
  <si>
    <t>Krabice inst. univerzální pod omítku, bezhalogenová, typ KPR 68-70/HF_HA, jednonásobná</t>
  </si>
  <si>
    <t>Trubka instalační ohebná HFX průměr 25 mm</t>
  </si>
  <si>
    <t>INSTALAČNÍ MATERIÁL</t>
  </si>
  <si>
    <t>SW licence účastníka</t>
  </si>
  <si>
    <t>SW historie volání</t>
  </si>
  <si>
    <t>SW aktivace sdruženého provozu</t>
  </si>
  <si>
    <t xml:space="preserve">Naprogramování a konfigurace systému </t>
  </si>
  <si>
    <t xml:space="preserve">Kotrola provozu a zaškolení </t>
  </si>
  <si>
    <t>Kontrola a otestování rozvodného vedení</t>
  </si>
  <si>
    <t>SUMA</t>
  </si>
  <si>
    <t>OŽIVENÍ</t>
  </si>
  <si>
    <t>SOFTWARE</t>
  </si>
  <si>
    <t>Konektor RJ45 včetně proměření</t>
  </si>
  <si>
    <t>IRV KJ</t>
  </si>
  <si>
    <t>Instalační rámeček velký (KJ KJD VKJ)</t>
  </si>
  <si>
    <t>IRS ZLJK</t>
  </si>
  <si>
    <t>Instalační rámeček střední (ZLJK)</t>
  </si>
  <si>
    <t>IRS TPS</t>
  </si>
  <si>
    <t>Instalační rámeček střední (TPS AVKJV)</t>
  </si>
  <si>
    <t>IRM ZE</t>
  </si>
  <si>
    <t>Instalační rámeček malý (ZE)</t>
  </si>
  <si>
    <t>IRM 09</t>
  </si>
  <si>
    <t>Instalační rámeček malý</t>
  </si>
  <si>
    <t>SW8</t>
  </si>
  <si>
    <t>Switch 8 portů</t>
  </si>
  <si>
    <t>SK IN IP</t>
  </si>
  <si>
    <t>Sada - kamera vnitřní IP</t>
  </si>
  <si>
    <t>SM IP</t>
  </si>
  <si>
    <t>Switech modul ZPT IP</t>
  </si>
  <si>
    <t>BSJ IP</t>
  </si>
  <si>
    <t>Bezdrátová služební jednotka IP</t>
  </si>
  <si>
    <t>OEZ IP</t>
  </si>
  <si>
    <t>Ovladač elektrického zámku IP</t>
  </si>
  <si>
    <t>SV IP</t>
  </si>
  <si>
    <t>Svítidlo IP</t>
  </si>
  <si>
    <t>TANV IP</t>
  </si>
  <si>
    <t>Táhlo nouzového volání s tlačítkem IP</t>
  </si>
  <si>
    <t>Táhlo nouzového volání IP</t>
  </si>
  <si>
    <t>KJ IP</t>
  </si>
  <si>
    <t>Komunikační jednotka IP</t>
  </si>
  <si>
    <t>VKJ IP</t>
  </si>
  <si>
    <t>Vchodová komunikační jednotka IP</t>
  </si>
  <si>
    <t>ZLJK IP</t>
  </si>
  <si>
    <t>Závěs LJ s konektorem IP</t>
  </si>
  <si>
    <t>LJ IP</t>
  </si>
  <si>
    <t>Lůžková jednotka IP</t>
  </si>
  <si>
    <t>N350 IP</t>
  </si>
  <si>
    <t>Napaječ 350W / 24W IP</t>
  </si>
  <si>
    <t>SSV IP</t>
  </si>
  <si>
    <t>Systémový resver VoIP Acrios</t>
  </si>
  <si>
    <t>ZE IP</t>
  </si>
  <si>
    <t>Zásuvka ethernet IP</t>
  </si>
  <si>
    <t>TP IP</t>
  </si>
  <si>
    <t>Terminál personálu IP Acrios</t>
  </si>
  <si>
    <t>MONTÁŽ</t>
  </si>
  <si>
    <t>MATERIÁL</t>
  </si>
  <si>
    <t>Název materiálu :</t>
  </si>
  <si>
    <t>P.č.</t>
  </si>
  <si>
    <t>DODÁVKY</t>
  </si>
  <si>
    <t>SZZ - PŘÍSTAVBA URGENTNÍHO PŘÍJMU KRNOV - sestra / pacient</t>
  </si>
  <si>
    <t>A1.</t>
  </si>
  <si>
    <t>A2.</t>
  </si>
  <si>
    <t>A3.</t>
  </si>
  <si>
    <t>A4.</t>
  </si>
  <si>
    <t>A5.</t>
  </si>
  <si>
    <t>VÝKAZ MATERIÁLU, ROZPOČET - SYSTÉM SESTRA-PACIENT</t>
  </si>
  <si>
    <t>PŘÍSTROJE A ZAŘÍZENÍ</t>
  </si>
  <si>
    <t>SW licence audioprogramu</t>
  </si>
  <si>
    <t>SOFTWARE A OŽIVENÍ</t>
  </si>
  <si>
    <t>Přístroje a zařízení</t>
  </si>
  <si>
    <t>Software a oživení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</si>
</sst>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3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i/>
      <sz val="8"/>
      <color indexed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70C0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 CE"/>
      <family val="1"/>
      <charset val="238"/>
    </font>
    <font>
      <b/>
      <sz val="14"/>
      <name val="Times New Roman CE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6" borderId="12" xfId="0" applyFill="1" applyBorder="1" applyAlignment="1">
      <alignment horizontal="left" indent="1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6" xfId="0" applyFill="1" applyBorder="1" applyAlignment="1">
      <alignment horizontal="left" indent="1"/>
    </xf>
    <xf numFmtId="0" fontId="0" fillId="6" borderId="14" xfId="0" applyFill="1" applyBorder="1" applyAlignment="1">
      <alignment horizontal="left" indent="1"/>
    </xf>
    <xf numFmtId="0" fontId="0" fillId="4" borderId="17" xfId="0" applyFill="1" applyBorder="1"/>
    <xf numFmtId="0" fontId="0" fillId="0" borderId="18" xfId="0" applyBorder="1"/>
    <xf numFmtId="0" fontId="0" fillId="0" borderId="9" xfId="0" applyBorder="1"/>
    <xf numFmtId="0" fontId="0" fillId="0" borderId="10" xfId="0" applyBorder="1"/>
    <xf numFmtId="0" fontId="0" fillId="4" borderId="19" xfId="0" applyFill="1" applyBorder="1"/>
    <xf numFmtId="0" fontId="0" fillId="4" borderId="20" xfId="0" applyFill="1" applyBorder="1" applyAlignment="1">
      <alignment horizontal="left" indent="1"/>
    </xf>
    <xf numFmtId="3" fontId="4" fillId="4" borderId="19" xfId="0" applyNumberFormat="1" applyFont="1" applyFill="1" applyBorder="1" applyAlignment="1">
      <alignment horizontal="center"/>
    </xf>
    <xf numFmtId="3" fontId="4" fillId="4" borderId="20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 indent="1"/>
    </xf>
    <xf numFmtId="0" fontId="0" fillId="3" borderId="0" xfId="0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22" xfId="0" applyFill="1" applyBorder="1" applyAlignment="1">
      <alignment horizontal="left" indent="1"/>
    </xf>
    <xf numFmtId="0" fontId="0" fillId="3" borderId="22" xfId="0" applyFill="1" applyBorder="1"/>
    <xf numFmtId="3" fontId="0" fillId="4" borderId="23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25" xfId="0" applyFill="1" applyBorder="1" applyAlignment="1">
      <alignment horizontal="left" indent="1"/>
    </xf>
    <xf numFmtId="0" fontId="0" fillId="3" borderId="25" xfId="0" applyFill="1" applyBorder="1"/>
    <xf numFmtId="3" fontId="0" fillId="4" borderId="26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27" xfId="0" applyFill="1" applyBorder="1" applyAlignment="1">
      <alignment horizontal="left" indent="1"/>
    </xf>
    <xf numFmtId="0" fontId="0" fillId="3" borderId="27" xfId="0" applyFill="1" applyBorder="1"/>
    <xf numFmtId="0" fontId="0" fillId="4" borderId="28" xfId="0" applyFill="1" applyBorder="1" applyAlignment="1">
      <alignment horizontal="center"/>
    </xf>
    <xf numFmtId="0" fontId="1" fillId="3" borderId="27" xfId="0" applyFont="1" applyFill="1" applyBorder="1" applyAlignment="1">
      <alignment horizontal="left" indent="1"/>
    </xf>
    <xf numFmtId="0" fontId="1" fillId="4" borderId="9" xfId="0" applyFont="1" applyFill="1" applyBorder="1" applyAlignment="1">
      <alignment horizontal="center"/>
    </xf>
    <xf numFmtId="0" fontId="0" fillId="3" borderId="5" xfId="0" applyFill="1" applyBorder="1" applyAlignment="1">
      <alignment horizontal="left" indent="1"/>
    </xf>
    <xf numFmtId="0" fontId="0" fillId="3" borderId="5" xfId="0" applyFill="1" applyBorder="1"/>
    <xf numFmtId="0" fontId="0" fillId="4" borderId="29" xfId="0" applyFill="1" applyBorder="1" applyAlignment="1">
      <alignment horizontal="center"/>
    </xf>
    <xf numFmtId="0" fontId="0" fillId="3" borderId="0" xfId="0" applyFill="1" applyBorder="1" applyAlignment="1">
      <alignment horizontal="left" indent="1"/>
    </xf>
    <xf numFmtId="0" fontId="0" fillId="3" borderId="0" xfId="0" applyFill="1" applyBorder="1"/>
    <xf numFmtId="0" fontId="0" fillId="3" borderId="0" xfId="0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0" fillId="0" borderId="0" xfId="0" applyFill="1"/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Continuous"/>
    </xf>
    <xf numFmtId="0" fontId="8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indent="1"/>
    </xf>
    <xf numFmtId="0" fontId="10" fillId="3" borderId="0" xfId="0" applyFont="1" applyFill="1" applyBorder="1"/>
    <xf numFmtId="0" fontId="11" fillId="3" borderId="0" xfId="0" applyFont="1" applyFill="1" applyBorder="1" applyAlignment="1">
      <alignment horizontal="left" indent="1"/>
    </xf>
    <xf numFmtId="0" fontId="1" fillId="3" borderId="0" xfId="0" applyFont="1" applyFill="1"/>
    <xf numFmtId="0" fontId="12" fillId="6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Border="1"/>
    <xf numFmtId="0" fontId="12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Continuous"/>
    </xf>
    <xf numFmtId="0" fontId="8" fillId="6" borderId="0" xfId="0" applyFont="1" applyFill="1" applyBorder="1" applyAlignment="1">
      <alignment horizontal="left" indent="1"/>
    </xf>
    <xf numFmtId="0" fontId="7" fillId="0" borderId="31" xfId="0" applyFont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7" borderId="34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Continuous"/>
    </xf>
    <xf numFmtId="0" fontId="8" fillId="0" borderId="33" xfId="0" applyFont="1" applyFill="1" applyBorder="1" applyAlignment="1">
      <alignment horizontal="left" indent="1"/>
    </xf>
    <xf numFmtId="0" fontId="7" fillId="0" borderId="32" xfId="0" applyFont="1" applyFill="1" applyBorder="1" applyAlignment="1">
      <alignment horizontal="center"/>
    </xf>
    <xf numFmtId="0" fontId="9" fillId="8" borderId="36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9" fillId="8" borderId="39" xfId="0" applyFont="1" applyFill="1" applyBorder="1" applyAlignment="1">
      <alignment horizontal="center"/>
    </xf>
    <xf numFmtId="0" fontId="9" fillId="8" borderId="40" xfId="0" applyFont="1" applyFill="1" applyBorder="1" applyAlignment="1">
      <alignment horizontal="center"/>
    </xf>
    <xf numFmtId="0" fontId="9" fillId="8" borderId="40" xfId="0" applyFont="1" applyFill="1" applyBorder="1" applyAlignment="1">
      <alignment horizontal="centerContinuous"/>
    </xf>
    <xf numFmtId="0" fontId="9" fillId="8" borderId="41" xfId="0" applyFont="1" applyFill="1" applyBorder="1" applyAlignment="1">
      <alignment horizontal="centerContinuous"/>
    </xf>
    <xf numFmtId="0" fontId="11" fillId="2" borderId="39" xfId="0" applyFont="1" applyFill="1" applyBorder="1" applyAlignment="1">
      <alignment horizontal="left" indent="1"/>
    </xf>
    <xf numFmtId="0" fontId="9" fillId="2" borderId="38" xfId="0" applyFont="1" applyFill="1" applyBorder="1" applyAlignment="1">
      <alignment horizontal="centerContinuous"/>
    </xf>
    <xf numFmtId="0" fontId="7" fillId="9" borderId="43" xfId="1" applyFont="1" applyFill="1" applyBorder="1" applyAlignment="1">
      <alignment horizontal="center"/>
    </xf>
    <xf numFmtId="0" fontId="7" fillId="9" borderId="44" xfId="1" applyFont="1" applyFill="1" applyBorder="1" applyAlignment="1">
      <alignment horizontal="center"/>
    </xf>
    <xf numFmtId="0" fontId="8" fillId="10" borderId="42" xfId="1" applyFont="1" applyFill="1" applyBorder="1" applyAlignment="1">
      <alignment horizontal="center"/>
    </xf>
    <xf numFmtId="0" fontId="8" fillId="0" borderId="43" xfId="1" applyFont="1" applyFill="1" applyBorder="1" applyAlignment="1">
      <alignment horizontal="center"/>
    </xf>
    <xf numFmtId="0" fontId="8" fillId="0" borderId="42" xfId="1" applyFont="1" applyFill="1" applyBorder="1" applyAlignment="1">
      <alignment horizontal="left" indent="1"/>
    </xf>
    <xf numFmtId="0" fontId="7" fillId="10" borderId="45" xfId="1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Continuous"/>
    </xf>
    <xf numFmtId="0" fontId="8" fillId="0" borderId="16" xfId="0" applyFont="1" applyFill="1" applyBorder="1" applyAlignment="1">
      <alignment horizontal="left" indent="1"/>
    </xf>
    <xf numFmtId="0" fontId="7" fillId="6" borderId="15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48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left" indent="1"/>
    </xf>
    <xf numFmtId="0" fontId="8" fillId="0" borderId="16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Continuous"/>
    </xf>
    <xf numFmtId="0" fontId="9" fillId="8" borderId="41" xfId="0" applyFont="1" applyFill="1" applyBorder="1" applyAlignment="1">
      <alignment horizontal="center"/>
    </xf>
    <xf numFmtId="0" fontId="9" fillId="8" borderId="39" xfId="0" applyFont="1" applyFill="1" applyBorder="1" applyAlignment="1">
      <alignment horizontal="centerContinuous"/>
    </xf>
    <xf numFmtId="0" fontId="9" fillId="8" borderId="38" xfId="0" applyFont="1" applyFill="1" applyBorder="1" applyAlignment="1">
      <alignment horizontal="centerContinuous"/>
    </xf>
    <xf numFmtId="0" fontId="7" fillId="0" borderId="50" xfId="0" applyFont="1" applyBorder="1" applyAlignment="1">
      <alignment horizontal="center"/>
    </xf>
    <xf numFmtId="0" fontId="7" fillId="7" borderId="51" xfId="0" applyFont="1" applyFill="1" applyBorder="1" applyAlignment="1">
      <alignment horizontal="center"/>
    </xf>
    <xf numFmtId="0" fontId="7" fillId="7" borderId="52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0" borderId="51" xfId="0" applyFont="1" applyBorder="1" applyAlignment="1">
      <alignment horizontal="centerContinuous"/>
    </xf>
    <xf numFmtId="0" fontId="8" fillId="0" borderId="50" xfId="0" applyFont="1" applyBorder="1" applyAlignment="1">
      <alignment horizontal="left" indent="1"/>
    </xf>
    <xf numFmtId="0" fontId="7" fillId="0" borderId="9" xfId="0" applyFont="1" applyFill="1" applyBorder="1" applyAlignment="1">
      <alignment horizontal="center"/>
    </xf>
    <xf numFmtId="0" fontId="8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left" indent="1"/>
    </xf>
    <xf numFmtId="0" fontId="7" fillId="0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Continuous"/>
    </xf>
    <xf numFmtId="0" fontId="7" fillId="0" borderId="10" xfId="0" applyFont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left" indent="1"/>
    </xf>
    <xf numFmtId="0" fontId="7" fillId="0" borderId="5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3" fillId="0" borderId="16" xfId="0" applyFont="1" applyBorder="1" applyAlignment="1">
      <alignment horizontal="left" indent="1"/>
    </xf>
    <xf numFmtId="0" fontId="7" fillId="3" borderId="54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13" fillId="0" borderId="50" xfId="0" applyFont="1" applyBorder="1" applyAlignment="1">
      <alignment horizontal="left" indent="1"/>
    </xf>
    <xf numFmtId="0" fontId="7" fillId="3" borderId="5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4" fillId="3" borderId="0" xfId="0" applyFont="1" applyFill="1"/>
    <xf numFmtId="0" fontId="15" fillId="8" borderId="5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5" fillId="8" borderId="59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left" indent="1"/>
    </xf>
    <xf numFmtId="0" fontId="9" fillId="2" borderId="19" xfId="0" applyFont="1" applyFill="1" applyBorder="1" applyAlignment="1">
      <alignment horizontal="centerContinuous"/>
    </xf>
    <xf numFmtId="0" fontId="9" fillId="12" borderId="19" xfId="0" applyFont="1" applyFill="1" applyBorder="1" applyAlignment="1">
      <alignment horizontal="centerContinuous"/>
    </xf>
    <xf numFmtId="0" fontId="15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indent="1"/>
    </xf>
    <xf numFmtId="0" fontId="9" fillId="6" borderId="0" xfId="0" applyFont="1" applyFill="1" applyBorder="1" applyAlignment="1">
      <alignment horizontal="centerContinuous"/>
    </xf>
    <xf numFmtId="0" fontId="16" fillId="13" borderId="0" xfId="0" applyFont="1" applyFill="1" applyBorder="1" applyAlignment="1">
      <alignment horizontal="center" vertical="center"/>
    </xf>
    <xf numFmtId="0" fontId="0" fillId="0" borderId="0" xfId="0" applyBorder="1"/>
    <xf numFmtId="0" fontId="0" fillId="5" borderId="11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left" indent="1"/>
    </xf>
    <xf numFmtId="0" fontId="0" fillId="5" borderId="15" xfId="0" applyFont="1" applyFill="1" applyBorder="1" applyAlignment="1">
      <alignment horizontal="center"/>
    </xf>
    <xf numFmtId="0" fontId="7" fillId="3" borderId="62" xfId="0" applyFont="1" applyFill="1" applyBorder="1" applyAlignment="1">
      <alignment horizontal="center"/>
    </xf>
    <xf numFmtId="0" fontId="13" fillId="0" borderId="14" xfId="0" applyFont="1" applyBorder="1" applyAlignment="1">
      <alignment horizontal="left" indent="1"/>
    </xf>
    <xf numFmtId="0" fontId="7" fillId="15" borderId="28" xfId="0" applyFont="1" applyFill="1" applyBorder="1" applyAlignment="1">
      <alignment horizontal="center"/>
    </xf>
    <xf numFmtId="0" fontId="7" fillId="15" borderId="49" xfId="0" applyFont="1" applyFill="1" applyBorder="1" applyAlignment="1">
      <alignment horizontal="center"/>
    </xf>
    <xf numFmtId="0" fontId="7" fillId="15" borderId="47" xfId="0" applyFont="1" applyFill="1" applyBorder="1" applyAlignment="1">
      <alignment horizontal="center"/>
    </xf>
    <xf numFmtId="0" fontId="7" fillId="15" borderId="29" xfId="0" applyFont="1" applyFill="1" applyBorder="1" applyAlignment="1">
      <alignment horizontal="center"/>
    </xf>
    <xf numFmtId="0" fontId="7" fillId="15" borderId="3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11" borderId="57" xfId="0" applyFont="1" applyFill="1" applyBorder="1" applyAlignment="1">
      <alignment horizontal="center" vertical="center"/>
    </xf>
    <xf numFmtId="0" fontId="0" fillId="11" borderId="58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15" fillId="11" borderId="57" xfId="0" applyFont="1" applyFill="1" applyBorder="1" applyAlignment="1">
      <alignment horizontal="center" vertical="center"/>
    </xf>
    <xf numFmtId="0" fontId="15" fillId="11" borderId="56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11" borderId="60" xfId="0" applyFont="1" applyFill="1" applyBorder="1" applyAlignment="1">
      <alignment horizontal="center" vertical="center"/>
    </xf>
    <xf numFmtId="0" fontId="0" fillId="11" borderId="61" xfId="0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0" fontId="15" fillId="11" borderId="60" xfId="0" applyFont="1" applyFill="1" applyBorder="1" applyAlignment="1">
      <alignment horizontal="center" vertical="center"/>
    </xf>
    <xf numFmtId="0" fontId="15" fillId="11" borderId="59" xfId="0" applyFont="1" applyFill="1" applyBorder="1" applyAlignment="1">
      <alignment horizontal="center" vertical="center"/>
    </xf>
    <xf numFmtId="0" fontId="9" fillId="12" borderId="61" xfId="0" applyFont="1" applyFill="1" applyBorder="1" applyAlignment="1">
      <alignment horizontal="left" indent="1"/>
    </xf>
    <xf numFmtId="0" fontId="0" fillId="0" borderId="61" xfId="0" applyBorder="1" applyAlignment="1">
      <alignment horizontal="left" indent="1"/>
    </xf>
    <xf numFmtId="0" fontId="0" fillId="0" borderId="59" xfId="0" applyBorder="1" applyAlignment="1">
      <alignment horizontal="left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="112" zoomScaleNormal="112" workbookViewId="0">
      <selection activeCell="E1" sqref="E1"/>
    </sheetView>
  </sheetViews>
  <sheetFormatPr defaultRowHeight="12.75" x14ac:dyDescent="0.2"/>
  <cols>
    <col min="1" max="1" width="6" customWidth="1"/>
    <col min="2" max="2" width="62.140625" customWidth="1"/>
    <col min="3" max="3" width="9.5703125" bestFit="1" customWidth="1"/>
  </cols>
  <sheetData>
    <row r="1" spans="1:4" x14ac:dyDescent="0.2">
      <c r="A1" s="159" t="s">
        <v>139</v>
      </c>
      <c r="B1" s="160"/>
      <c r="C1" s="160"/>
      <c r="D1" s="161"/>
    </row>
    <row r="2" spans="1:4" ht="24.75" customHeight="1" thickBot="1" x14ac:dyDescent="0.25">
      <c r="A2" s="162"/>
      <c r="B2" s="163"/>
      <c r="C2" s="163"/>
      <c r="D2" s="164"/>
    </row>
    <row r="3" spans="1:4" ht="13.5" thickBot="1" x14ac:dyDescent="0.25">
      <c r="A3" s="1"/>
      <c r="B3" s="1"/>
      <c r="C3" s="1"/>
      <c r="D3" s="1"/>
    </row>
    <row r="4" spans="1:4" ht="15.75" x14ac:dyDescent="0.25">
      <c r="A4" s="1"/>
      <c r="B4" s="2" t="s">
        <v>0</v>
      </c>
      <c r="C4" s="3" t="s">
        <v>1</v>
      </c>
      <c r="D4" s="4" t="s">
        <v>2</v>
      </c>
    </row>
    <row r="5" spans="1:4" ht="13.5" thickBot="1" x14ac:dyDescent="0.25">
      <c r="A5" s="1"/>
      <c r="B5" s="1"/>
      <c r="C5" s="5" t="s">
        <v>3</v>
      </c>
      <c r="D5" s="6" t="s">
        <v>3</v>
      </c>
    </row>
    <row r="6" spans="1:4" x14ac:dyDescent="0.2">
      <c r="A6" s="149" t="s">
        <v>140</v>
      </c>
      <c r="B6" s="7" t="s">
        <v>149</v>
      </c>
      <c r="C6" s="8">
        <f>'Systém-SP'!F24</f>
        <v>0</v>
      </c>
      <c r="D6" s="9">
        <f>'Systém-SP'!H24</f>
        <v>0</v>
      </c>
    </row>
    <row r="7" spans="1:4" x14ac:dyDescent="0.2">
      <c r="A7" s="151" t="s">
        <v>141</v>
      </c>
      <c r="B7" s="10" t="s">
        <v>4</v>
      </c>
      <c r="C7" s="8">
        <f>'Systém-SP'!F34</f>
        <v>0</v>
      </c>
      <c r="D7" s="9">
        <f>'Systém-SP'!H34</f>
        <v>0</v>
      </c>
    </row>
    <row r="8" spans="1:4" x14ac:dyDescent="0.2">
      <c r="A8" s="151" t="s">
        <v>142</v>
      </c>
      <c r="B8" s="10" t="s">
        <v>150</v>
      </c>
      <c r="C8" s="8">
        <f>'Systém-SP'!F43</f>
        <v>0</v>
      </c>
      <c r="D8" s="9">
        <f>'Systém-SP'!H43</f>
        <v>0</v>
      </c>
    </row>
    <row r="9" spans="1:4" x14ac:dyDescent="0.2">
      <c r="A9" s="151" t="s">
        <v>143</v>
      </c>
      <c r="B9" s="11" t="s">
        <v>5</v>
      </c>
      <c r="C9" s="8">
        <f>'Systém-SP'!F49</f>
        <v>0</v>
      </c>
      <c r="D9" s="9">
        <f>'Systém-SP'!H49</f>
        <v>0</v>
      </c>
    </row>
    <row r="10" spans="1:4" x14ac:dyDescent="0.2">
      <c r="A10" s="151" t="s">
        <v>144</v>
      </c>
      <c r="B10" s="10" t="s">
        <v>6</v>
      </c>
      <c r="C10" s="8">
        <f>'Systém-SP'!F71</f>
        <v>0</v>
      </c>
      <c r="D10" s="9">
        <f>'Systém-SP'!H71</f>
        <v>0</v>
      </c>
    </row>
    <row r="11" spans="1:4" ht="4.5" customHeight="1" thickBot="1" x14ac:dyDescent="0.25">
      <c r="A11" s="12"/>
      <c r="B11" s="13"/>
      <c r="C11" s="14"/>
      <c r="D11" s="15"/>
    </row>
    <row r="12" spans="1:4" ht="12.75" customHeight="1" thickBot="1" x14ac:dyDescent="0.25">
      <c r="A12" s="16"/>
      <c r="B12" s="17" t="s">
        <v>7</v>
      </c>
      <c r="C12" s="18">
        <f>SUM(C6:C11)</f>
        <v>0</v>
      </c>
      <c r="D12" s="19">
        <f>SUM(D6:D11)</f>
        <v>0</v>
      </c>
    </row>
    <row r="13" spans="1:4" x14ac:dyDescent="0.2">
      <c r="A13" s="1"/>
      <c r="B13" s="1"/>
      <c r="C13" s="1"/>
      <c r="D13" s="1"/>
    </row>
    <row r="14" spans="1:4" x14ac:dyDescent="0.2">
      <c r="A14" s="20"/>
      <c r="B14" s="21"/>
      <c r="C14" s="20"/>
      <c r="D14" s="20"/>
    </row>
    <row r="15" spans="1:4" ht="16.5" thickBot="1" x14ac:dyDescent="0.3">
      <c r="A15" s="1"/>
      <c r="B15" s="2" t="s">
        <v>8</v>
      </c>
      <c r="C15" s="22"/>
      <c r="D15" s="22"/>
    </row>
    <row r="16" spans="1:4" ht="13.5" thickBot="1" x14ac:dyDescent="0.25">
      <c r="B16" s="1"/>
      <c r="C16" s="1"/>
      <c r="D16" s="23" t="s">
        <v>3</v>
      </c>
    </row>
    <row r="17" spans="1:6" x14ac:dyDescent="0.2">
      <c r="A17" s="24" t="s">
        <v>9</v>
      </c>
      <c r="B17" s="25" t="s">
        <v>1</v>
      </c>
      <c r="C17" s="26"/>
      <c r="D17" s="27">
        <f>C12</f>
        <v>0</v>
      </c>
    </row>
    <row r="18" spans="1:6" x14ac:dyDescent="0.2">
      <c r="A18" s="28" t="s">
        <v>10</v>
      </c>
      <c r="B18" s="29" t="s">
        <v>11</v>
      </c>
      <c r="C18" s="30"/>
      <c r="D18" s="31">
        <f>D12</f>
        <v>0</v>
      </c>
    </row>
    <row r="19" spans="1:6" x14ac:dyDescent="0.2">
      <c r="A19" s="32" t="s">
        <v>12</v>
      </c>
      <c r="B19" s="33" t="s">
        <v>13</v>
      </c>
      <c r="C19" s="34"/>
      <c r="D19" s="35">
        <v>0</v>
      </c>
    </row>
    <row r="20" spans="1:6" x14ac:dyDescent="0.2">
      <c r="A20" s="32" t="s">
        <v>14</v>
      </c>
      <c r="B20" s="33" t="s">
        <v>15</v>
      </c>
      <c r="C20" s="34"/>
      <c r="D20" s="35">
        <v>0</v>
      </c>
    </row>
    <row r="21" spans="1:6" x14ac:dyDescent="0.2">
      <c r="A21" s="32" t="s">
        <v>16</v>
      </c>
      <c r="B21" s="33" t="s">
        <v>17</v>
      </c>
      <c r="C21" s="34"/>
      <c r="D21" s="35">
        <v>0</v>
      </c>
    </row>
    <row r="22" spans="1:6" x14ac:dyDescent="0.2">
      <c r="A22" s="32" t="s">
        <v>18</v>
      </c>
      <c r="B22" s="36" t="s">
        <v>19</v>
      </c>
      <c r="C22" s="34"/>
      <c r="D22" s="35">
        <v>0</v>
      </c>
    </row>
    <row r="23" spans="1:6" ht="13.5" thickBot="1" x14ac:dyDescent="0.25">
      <c r="A23" s="37" t="s">
        <v>20</v>
      </c>
      <c r="B23" s="38" t="s">
        <v>21</v>
      </c>
      <c r="C23" s="39"/>
      <c r="D23" s="40">
        <v>0</v>
      </c>
    </row>
    <row r="24" spans="1:6" x14ac:dyDescent="0.2">
      <c r="A24" s="22"/>
      <c r="B24" s="41"/>
      <c r="C24" s="42"/>
      <c r="D24" s="22">
        <f>SUM(D17:D23)</f>
        <v>0</v>
      </c>
    </row>
    <row r="25" spans="1:6" ht="7.5" customHeight="1" x14ac:dyDescent="0.2">
      <c r="A25" s="1"/>
      <c r="B25" s="1"/>
      <c r="C25" s="43"/>
      <c r="D25" s="1"/>
    </row>
    <row r="26" spans="1:6" ht="14.25" x14ac:dyDescent="0.2">
      <c r="A26" s="1"/>
      <c r="B26" s="44" t="s">
        <v>22</v>
      </c>
      <c r="C26" s="45">
        <f>D24</f>
        <v>0</v>
      </c>
      <c r="D26" s="46" t="s">
        <v>3</v>
      </c>
    </row>
    <row r="27" spans="1:6" ht="14.25" x14ac:dyDescent="0.2">
      <c r="A27" s="1"/>
      <c r="B27" s="44" t="s">
        <v>23</v>
      </c>
      <c r="C27" s="45">
        <f>C26*0.21</f>
        <v>0</v>
      </c>
      <c r="D27" s="46" t="s">
        <v>3</v>
      </c>
    </row>
    <row r="28" spans="1:6" ht="14.25" x14ac:dyDescent="0.2">
      <c r="A28" s="1"/>
      <c r="B28" s="44" t="s">
        <v>24</v>
      </c>
      <c r="C28" s="45">
        <f>SUM(C26:C27)</f>
        <v>0</v>
      </c>
      <c r="D28" s="46" t="s">
        <v>3</v>
      </c>
      <c r="F28" s="47"/>
    </row>
    <row r="29" spans="1:6" x14ac:dyDescent="0.2">
      <c r="A29" s="1"/>
      <c r="B29" s="1"/>
      <c r="C29" s="1"/>
      <c r="D29" s="1"/>
    </row>
    <row r="30" spans="1:6" x14ac:dyDescent="0.2">
      <c r="A30" s="1"/>
      <c r="B30" s="1"/>
      <c r="C30" s="1"/>
      <c r="D30" s="1"/>
    </row>
    <row r="31" spans="1:6" x14ac:dyDescent="0.2">
      <c r="A31" s="1"/>
      <c r="B31" s="1"/>
      <c r="C31" s="1"/>
      <c r="D31" s="1"/>
    </row>
    <row r="32" spans="1:6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  <row r="35" spans="1:4" x14ac:dyDescent="0.2">
      <c r="A35" s="1"/>
      <c r="B35" s="1"/>
      <c r="C35" s="1"/>
      <c r="D35" s="1"/>
    </row>
    <row r="36" spans="1:4" x14ac:dyDescent="0.2">
      <c r="A36" s="1"/>
      <c r="B36" s="1"/>
      <c r="C36" s="1"/>
      <c r="D36" s="1"/>
    </row>
    <row r="37" spans="1:4" x14ac:dyDescent="0.2">
      <c r="A37" s="1"/>
      <c r="B37" s="1"/>
      <c r="C37" s="1"/>
      <c r="D37" s="1"/>
    </row>
    <row r="38" spans="1:4" x14ac:dyDescent="0.2">
      <c r="A38" s="1"/>
      <c r="B38" s="1"/>
      <c r="C38" s="1"/>
      <c r="D38" s="1"/>
    </row>
    <row r="39" spans="1:4" x14ac:dyDescent="0.2">
      <c r="A39" s="1"/>
      <c r="B39" s="1"/>
      <c r="C39" s="1"/>
      <c r="D39" s="1"/>
    </row>
    <row r="40" spans="1:4" x14ac:dyDescent="0.2">
      <c r="A40" s="1"/>
      <c r="B40" s="1"/>
      <c r="C40" s="1"/>
      <c r="D40" s="1"/>
    </row>
    <row r="41" spans="1:4" x14ac:dyDescent="0.2">
      <c r="A41" s="1"/>
      <c r="B41" s="1"/>
      <c r="C41" s="1"/>
      <c r="D41" s="1"/>
    </row>
    <row r="42" spans="1:4" x14ac:dyDescent="0.2">
      <c r="A42" s="1"/>
      <c r="B42" s="1"/>
      <c r="C42" s="1"/>
      <c r="D42" s="1"/>
    </row>
    <row r="43" spans="1:4" x14ac:dyDescent="0.2">
      <c r="A43" s="1"/>
      <c r="B43" s="1"/>
      <c r="C43" s="1"/>
      <c r="D43" s="1"/>
    </row>
  </sheetData>
  <mergeCells count="1">
    <mergeCell ref="A1:D2"/>
  </mergeCells>
  <printOptions gridLines="1" gridLinesSet="0"/>
  <pageMargins left="0.78740157480314965" right="0.78740157480314965" top="0.98425196850393704" bottom="1.1417322834645669" header="0.51181102362204722" footer="0.51181102362204722"/>
  <pageSetup paperSize="9" orientation="portrait" horizontalDpi="300" verticalDpi="300" r:id="rId1"/>
  <headerFooter alignWithMargins="0">
    <oddHeader>&amp;A</oddHeader>
    <oddFooter>&amp;C&amp;8SZZ Krnov - přístavba urgentního příjmu 
č.z. R-2023/17
Systém sestra-pacient - Výkaz, výměr, rozpočet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8"/>
  <sheetViews>
    <sheetView zoomScale="98" zoomScaleNormal="98"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6.140625" customWidth="1"/>
    <col min="2" max="2" width="75.5703125" customWidth="1"/>
    <col min="10" max="10" width="1.85546875" customWidth="1"/>
    <col min="11" max="11" width="11.42578125" customWidth="1"/>
    <col min="12" max="12" width="5" customWidth="1"/>
  </cols>
  <sheetData>
    <row r="1" spans="1:22" ht="21.75" customHeight="1" x14ac:dyDescent="0.2">
      <c r="A1" s="170" t="s">
        <v>145</v>
      </c>
      <c r="B1" s="171"/>
      <c r="C1" s="171"/>
      <c r="D1" s="171"/>
      <c r="E1" s="171"/>
      <c r="F1" s="171"/>
      <c r="G1" s="171"/>
      <c r="H1" s="171"/>
      <c r="I1" s="172"/>
      <c r="J1" s="42"/>
      <c r="K1" s="43"/>
      <c r="L1" s="43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thickBot="1" x14ac:dyDescent="0.25">
      <c r="A2" s="173"/>
      <c r="B2" s="174"/>
      <c r="C2" s="174"/>
      <c r="D2" s="174"/>
      <c r="E2" s="174"/>
      <c r="F2" s="174"/>
      <c r="G2" s="174"/>
      <c r="H2" s="174"/>
      <c r="I2" s="175"/>
      <c r="J2" s="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6.75" customHeight="1" thickBot="1" x14ac:dyDescent="0.25">
      <c r="A3" s="148"/>
      <c r="B3" s="147"/>
      <c r="C3" s="147"/>
      <c r="D3" s="147"/>
      <c r="E3" s="42"/>
      <c r="F3" s="42"/>
      <c r="G3" s="42"/>
      <c r="H3" s="42"/>
      <c r="I3" s="42"/>
      <c r="J3" s="4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5" thickBot="1" x14ac:dyDescent="0.25">
      <c r="A4" s="140" t="s">
        <v>137</v>
      </c>
      <c r="B4" s="139" t="s">
        <v>136</v>
      </c>
      <c r="C4" s="176" t="s">
        <v>135</v>
      </c>
      <c r="D4" s="177"/>
      <c r="E4" s="177"/>
      <c r="F4" s="178"/>
      <c r="G4" s="179" t="s">
        <v>134</v>
      </c>
      <c r="H4" s="180"/>
      <c r="I4" s="138" t="s">
        <v>89</v>
      </c>
      <c r="J4" s="42"/>
      <c r="K4" s="43"/>
      <c r="L4" s="43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9" customHeight="1" thickBot="1" x14ac:dyDescent="0.25">
      <c r="A5" s="146"/>
      <c r="B5" s="145"/>
      <c r="C5" s="144"/>
      <c r="D5" s="143"/>
      <c r="E5" s="143"/>
      <c r="F5" s="143"/>
      <c r="G5" s="142"/>
      <c r="H5" s="142"/>
      <c r="I5" s="142"/>
      <c r="J5" s="4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3.5" customHeight="1" thickBot="1" x14ac:dyDescent="0.25">
      <c r="A6" s="141" t="s">
        <v>9</v>
      </c>
      <c r="B6" s="181" t="s">
        <v>138</v>
      </c>
      <c r="C6" s="182"/>
      <c r="D6" s="182"/>
      <c r="E6" s="182"/>
      <c r="F6" s="182"/>
      <c r="G6" s="182"/>
      <c r="H6" s="182"/>
      <c r="I6" s="183"/>
      <c r="J6" s="4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3.5" customHeight="1" thickBot="1" x14ac:dyDescent="0.25">
      <c r="A7" s="84" t="s">
        <v>27</v>
      </c>
      <c r="B7" s="83" t="s">
        <v>146</v>
      </c>
      <c r="C7" s="109" t="s">
        <v>32</v>
      </c>
      <c r="D7" s="108" t="s">
        <v>31</v>
      </c>
      <c r="E7" s="107" t="s">
        <v>30</v>
      </c>
      <c r="F7" s="79" t="s">
        <v>29</v>
      </c>
      <c r="G7" s="78" t="s">
        <v>30</v>
      </c>
      <c r="H7" s="79" t="s">
        <v>29</v>
      </c>
      <c r="I7" s="76" t="s">
        <v>28</v>
      </c>
      <c r="J7" s="4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5" customHeight="1" thickTop="1" x14ac:dyDescent="0.2">
      <c r="A8" s="129" t="s">
        <v>27</v>
      </c>
      <c r="B8" s="128" t="s">
        <v>133</v>
      </c>
      <c r="C8" s="133" t="s">
        <v>25</v>
      </c>
      <c r="D8" s="94">
        <v>1</v>
      </c>
      <c r="E8" s="93">
        <v>0</v>
      </c>
      <c r="F8" s="91">
        <f t="shared" ref="F8:F23" si="0">D8*E8</f>
        <v>0</v>
      </c>
      <c r="G8" s="92">
        <v>0</v>
      </c>
      <c r="H8" s="91">
        <f t="shared" ref="H8:H23" si="1">D8*G8</f>
        <v>0</v>
      </c>
      <c r="I8" s="154">
        <f t="shared" ref="I8:I23" si="2">F8+H8</f>
        <v>0</v>
      </c>
      <c r="J8" s="42"/>
      <c r="K8" s="134" t="s">
        <v>132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3.5" customHeight="1" x14ac:dyDescent="0.2">
      <c r="A9" s="137" t="s">
        <v>72</v>
      </c>
      <c r="B9" s="128" t="s">
        <v>131</v>
      </c>
      <c r="C9" s="133" t="s">
        <v>25</v>
      </c>
      <c r="D9" s="104">
        <v>1</v>
      </c>
      <c r="E9" s="93">
        <v>0</v>
      </c>
      <c r="F9" s="91">
        <f t="shared" si="0"/>
        <v>0</v>
      </c>
      <c r="G9" s="92">
        <v>0</v>
      </c>
      <c r="H9" s="91">
        <f t="shared" si="1"/>
        <v>0</v>
      </c>
      <c r="I9" s="154">
        <f t="shared" si="2"/>
        <v>0</v>
      </c>
      <c r="J9" s="42"/>
      <c r="K9" s="134" t="s">
        <v>130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3.5" customHeight="1" x14ac:dyDescent="0.2">
      <c r="A10" s="137" t="s">
        <v>70</v>
      </c>
      <c r="B10" s="128" t="s">
        <v>129</v>
      </c>
      <c r="C10" s="133" t="s">
        <v>25</v>
      </c>
      <c r="D10" s="104">
        <v>1</v>
      </c>
      <c r="E10" s="93">
        <v>0</v>
      </c>
      <c r="F10" s="91">
        <f t="shared" si="0"/>
        <v>0</v>
      </c>
      <c r="G10" s="92">
        <v>0</v>
      </c>
      <c r="H10" s="91">
        <f t="shared" si="1"/>
        <v>0</v>
      </c>
      <c r="I10" s="154">
        <f t="shared" si="2"/>
        <v>0</v>
      </c>
      <c r="J10" s="42"/>
      <c r="K10" s="134" t="s">
        <v>128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3.5" customHeight="1" x14ac:dyDescent="0.2">
      <c r="A11" s="137" t="s">
        <v>68</v>
      </c>
      <c r="B11" s="128" t="s">
        <v>127</v>
      </c>
      <c r="C11" s="133" t="s">
        <v>25</v>
      </c>
      <c r="D11" s="104">
        <v>1</v>
      </c>
      <c r="E11" s="93">
        <v>0</v>
      </c>
      <c r="F11" s="91">
        <f t="shared" si="0"/>
        <v>0</v>
      </c>
      <c r="G11" s="92">
        <v>0</v>
      </c>
      <c r="H11" s="91">
        <f t="shared" si="1"/>
        <v>0</v>
      </c>
      <c r="I11" s="154">
        <f t="shared" si="2"/>
        <v>0</v>
      </c>
      <c r="J11" s="42"/>
      <c r="K11" s="134" t="s">
        <v>126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3.5" customHeight="1" x14ac:dyDescent="0.2">
      <c r="A12" s="137" t="s">
        <v>66</v>
      </c>
      <c r="B12" s="128" t="s">
        <v>125</v>
      </c>
      <c r="C12" s="133" t="s">
        <v>25</v>
      </c>
      <c r="D12" s="104">
        <v>8</v>
      </c>
      <c r="E12" s="93">
        <v>0</v>
      </c>
      <c r="F12" s="91">
        <f t="shared" si="0"/>
        <v>0</v>
      </c>
      <c r="G12" s="92">
        <v>0</v>
      </c>
      <c r="H12" s="91">
        <f t="shared" si="1"/>
        <v>0</v>
      </c>
      <c r="I12" s="154">
        <f t="shared" si="2"/>
        <v>0</v>
      </c>
      <c r="J12" s="42"/>
      <c r="K12" s="134" t="s">
        <v>124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3.5" customHeight="1" x14ac:dyDescent="0.2">
      <c r="A13" s="137" t="s">
        <v>64</v>
      </c>
      <c r="B13" s="128" t="s">
        <v>123</v>
      </c>
      <c r="C13" s="133" t="s">
        <v>25</v>
      </c>
      <c r="D13" s="104">
        <v>8</v>
      </c>
      <c r="E13" s="93">
        <v>0</v>
      </c>
      <c r="F13" s="91">
        <f t="shared" si="0"/>
        <v>0</v>
      </c>
      <c r="G13" s="92">
        <v>0</v>
      </c>
      <c r="H13" s="91">
        <f t="shared" si="1"/>
        <v>0</v>
      </c>
      <c r="I13" s="154">
        <f t="shared" si="2"/>
        <v>0</v>
      </c>
      <c r="J13" s="42"/>
      <c r="K13" s="134" t="s">
        <v>122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.5" customHeight="1" x14ac:dyDescent="0.2">
      <c r="A14" s="137" t="s">
        <v>62</v>
      </c>
      <c r="B14" s="128" t="s">
        <v>121</v>
      </c>
      <c r="C14" s="133" t="s">
        <v>25</v>
      </c>
      <c r="D14" s="104">
        <v>1</v>
      </c>
      <c r="E14" s="93">
        <v>0</v>
      </c>
      <c r="F14" s="91">
        <f t="shared" si="0"/>
        <v>0</v>
      </c>
      <c r="G14" s="92">
        <v>0</v>
      </c>
      <c r="H14" s="91">
        <f t="shared" si="1"/>
        <v>0</v>
      </c>
      <c r="I14" s="154">
        <f t="shared" si="2"/>
        <v>0</v>
      </c>
      <c r="J14" s="42"/>
      <c r="K14" s="134" t="s">
        <v>120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3.5" customHeight="1" x14ac:dyDescent="0.2">
      <c r="A15" s="137" t="s">
        <v>60</v>
      </c>
      <c r="B15" s="128" t="s">
        <v>119</v>
      </c>
      <c r="C15" s="133" t="s">
        <v>25</v>
      </c>
      <c r="D15" s="104">
        <v>4</v>
      </c>
      <c r="E15" s="93">
        <v>0</v>
      </c>
      <c r="F15" s="91">
        <f t="shared" si="0"/>
        <v>0</v>
      </c>
      <c r="G15" s="92">
        <v>0</v>
      </c>
      <c r="H15" s="91">
        <f t="shared" si="1"/>
        <v>0</v>
      </c>
      <c r="I15" s="154">
        <f t="shared" si="2"/>
        <v>0</v>
      </c>
      <c r="J15" s="42"/>
      <c r="K15" s="134" t="s">
        <v>118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3.5" customHeight="1" x14ac:dyDescent="0.2">
      <c r="A16" s="137" t="s">
        <v>58</v>
      </c>
      <c r="B16" s="128" t="s">
        <v>117</v>
      </c>
      <c r="C16" s="133" t="s">
        <v>25</v>
      </c>
      <c r="D16" s="104">
        <v>8</v>
      </c>
      <c r="E16" s="93">
        <v>0</v>
      </c>
      <c r="F16" s="91">
        <f t="shared" si="0"/>
        <v>0</v>
      </c>
      <c r="G16" s="92">
        <v>0</v>
      </c>
      <c r="H16" s="91">
        <f t="shared" si="1"/>
        <v>0</v>
      </c>
      <c r="I16" s="154">
        <f t="shared" si="2"/>
        <v>0</v>
      </c>
      <c r="J16" s="42"/>
      <c r="K16" s="134" t="s">
        <v>115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3.5" customHeight="1" x14ac:dyDescent="0.2">
      <c r="A17" s="137" t="s">
        <v>56</v>
      </c>
      <c r="B17" s="128" t="s">
        <v>116</v>
      </c>
      <c r="C17" s="133" t="s">
        <v>25</v>
      </c>
      <c r="D17" s="104">
        <v>8</v>
      </c>
      <c r="E17" s="93">
        <v>0</v>
      </c>
      <c r="F17" s="91">
        <f t="shared" si="0"/>
        <v>0</v>
      </c>
      <c r="G17" s="92">
        <v>0</v>
      </c>
      <c r="H17" s="91">
        <f t="shared" si="1"/>
        <v>0</v>
      </c>
      <c r="I17" s="154">
        <f t="shared" si="2"/>
        <v>0</v>
      </c>
      <c r="J17" s="42"/>
      <c r="K17" s="134" t="s">
        <v>115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3.5" customHeight="1" x14ac:dyDescent="0.2">
      <c r="A18" s="137" t="s">
        <v>54</v>
      </c>
      <c r="B18" s="128" t="s">
        <v>114</v>
      </c>
      <c r="C18" s="133" t="s">
        <v>25</v>
      </c>
      <c r="D18" s="104">
        <v>4</v>
      </c>
      <c r="E18" s="93">
        <v>0</v>
      </c>
      <c r="F18" s="91">
        <f t="shared" si="0"/>
        <v>0</v>
      </c>
      <c r="G18" s="92">
        <v>0</v>
      </c>
      <c r="H18" s="91">
        <f t="shared" si="1"/>
        <v>0</v>
      </c>
      <c r="I18" s="154">
        <f t="shared" si="2"/>
        <v>0</v>
      </c>
      <c r="J18" s="42"/>
      <c r="K18" s="134" t="s">
        <v>113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3.5" customHeight="1" x14ac:dyDescent="0.2">
      <c r="A19" s="137" t="s">
        <v>52</v>
      </c>
      <c r="B19" s="128" t="s">
        <v>112</v>
      </c>
      <c r="C19" s="133" t="s">
        <v>25</v>
      </c>
      <c r="D19" s="104">
        <v>1</v>
      </c>
      <c r="E19" s="93">
        <v>0</v>
      </c>
      <c r="F19" s="91">
        <f t="shared" si="0"/>
        <v>0</v>
      </c>
      <c r="G19" s="92">
        <v>0</v>
      </c>
      <c r="H19" s="91">
        <f t="shared" si="1"/>
        <v>0</v>
      </c>
      <c r="I19" s="154">
        <f t="shared" si="2"/>
        <v>0</v>
      </c>
      <c r="J19" s="42"/>
      <c r="K19" s="134" t="s">
        <v>111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.5" customHeight="1" x14ac:dyDescent="0.2">
      <c r="A20" s="137" t="s">
        <v>50</v>
      </c>
      <c r="B20" s="128" t="s">
        <v>110</v>
      </c>
      <c r="C20" s="133" t="s">
        <v>25</v>
      </c>
      <c r="D20" s="104">
        <v>1</v>
      </c>
      <c r="E20" s="93">
        <v>0</v>
      </c>
      <c r="F20" s="91">
        <f t="shared" si="0"/>
        <v>0</v>
      </c>
      <c r="G20" s="92">
        <v>0</v>
      </c>
      <c r="H20" s="91">
        <f t="shared" si="1"/>
        <v>0</v>
      </c>
      <c r="I20" s="154">
        <f t="shared" si="2"/>
        <v>0</v>
      </c>
      <c r="J20" s="42"/>
      <c r="K20" s="134" t="s">
        <v>109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.5" customHeight="1" x14ac:dyDescent="0.2">
      <c r="A21" s="137" t="s">
        <v>48</v>
      </c>
      <c r="B21" s="128" t="s">
        <v>108</v>
      </c>
      <c r="C21" s="133" t="s">
        <v>25</v>
      </c>
      <c r="D21" s="104">
        <v>8</v>
      </c>
      <c r="E21" s="93">
        <v>0</v>
      </c>
      <c r="F21" s="91">
        <f t="shared" si="0"/>
        <v>0</v>
      </c>
      <c r="G21" s="92">
        <v>0</v>
      </c>
      <c r="H21" s="91">
        <f t="shared" si="1"/>
        <v>0</v>
      </c>
      <c r="I21" s="154">
        <f t="shared" si="2"/>
        <v>0</v>
      </c>
      <c r="J21" s="42"/>
      <c r="K21" s="134" t="s">
        <v>107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.5" customHeight="1" x14ac:dyDescent="0.2">
      <c r="A22" s="137" t="s">
        <v>44</v>
      </c>
      <c r="B22" s="128" t="s">
        <v>106</v>
      </c>
      <c r="C22" s="133" t="s">
        <v>25</v>
      </c>
      <c r="D22" s="104">
        <v>1</v>
      </c>
      <c r="E22" s="93">
        <v>0</v>
      </c>
      <c r="F22" s="91">
        <f t="shared" si="0"/>
        <v>0</v>
      </c>
      <c r="G22" s="92">
        <v>0</v>
      </c>
      <c r="H22" s="91">
        <f t="shared" si="1"/>
        <v>0</v>
      </c>
      <c r="I22" s="154">
        <f t="shared" si="2"/>
        <v>0</v>
      </c>
      <c r="J22" s="42"/>
      <c r="K22" s="134" t="s">
        <v>105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5" customHeight="1" thickBot="1" x14ac:dyDescent="0.25">
      <c r="A23" s="126" t="s">
        <v>41</v>
      </c>
      <c r="B23" s="131" t="s">
        <v>104</v>
      </c>
      <c r="C23" s="130" t="s">
        <v>25</v>
      </c>
      <c r="D23" s="136">
        <v>1</v>
      </c>
      <c r="E23" s="112">
        <v>0</v>
      </c>
      <c r="F23" s="110">
        <f t="shared" si="0"/>
        <v>0</v>
      </c>
      <c r="G23" s="111">
        <v>0</v>
      </c>
      <c r="H23" s="110">
        <f t="shared" si="1"/>
        <v>0</v>
      </c>
      <c r="I23" s="155">
        <f t="shared" si="2"/>
        <v>0</v>
      </c>
      <c r="J23" s="42"/>
      <c r="K23" s="134" t="s">
        <v>103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.5" customHeight="1" thickBot="1" x14ac:dyDescent="0.25">
      <c r="A24" s="64"/>
      <c r="B24" s="150"/>
      <c r="C24" s="65"/>
      <c r="D24" s="65"/>
      <c r="E24" s="64"/>
      <c r="F24" s="63">
        <f>SUM(F8:F23)</f>
        <v>0</v>
      </c>
      <c r="G24" s="63"/>
      <c r="H24" s="63">
        <f>SUM(H8:H23)</f>
        <v>0</v>
      </c>
      <c r="I24" s="63">
        <f>SUM(I8:I23)</f>
        <v>0</v>
      </c>
      <c r="J24" s="42"/>
      <c r="K24" s="13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.5" customHeight="1" thickBot="1" x14ac:dyDescent="0.25">
      <c r="A25" s="84" t="s">
        <v>72</v>
      </c>
      <c r="B25" s="83" t="s">
        <v>82</v>
      </c>
      <c r="C25" s="109" t="s">
        <v>32</v>
      </c>
      <c r="D25" s="108" t="s">
        <v>31</v>
      </c>
      <c r="E25" s="107" t="s">
        <v>30</v>
      </c>
      <c r="F25" s="79" t="s">
        <v>29</v>
      </c>
      <c r="G25" s="78" t="s">
        <v>30</v>
      </c>
      <c r="H25" s="79" t="s">
        <v>29</v>
      </c>
      <c r="I25" s="76" t="s">
        <v>28</v>
      </c>
      <c r="J25" s="42"/>
      <c r="K25" s="13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.5" customHeight="1" thickTop="1" x14ac:dyDescent="0.2">
      <c r="A26" s="129" t="s">
        <v>27</v>
      </c>
      <c r="B26" s="128" t="s">
        <v>102</v>
      </c>
      <c r="C26" s="127" t="s">
        <v>25</v>
      </c>
      <c r="D26" s="101">
        <v>8</v>
      </c>
      <c r="E26" s="100">
        <v>0</v>
      </c>
      <c r="F26" s="98">
        <f t="shared" ref="F26:F33" si="3">D26*E26</f>
        <v>0</v>
      </c>
      <c r="G26" s="99">
        <v>0</v>
      </c>
      <c r="H26" s="98">
        <f t="shared" ref="H26:H33" si="4">D26*G26</f>
        <v>0</v>
      </c>
      <c r="I26" s="156">
        <f t="shared" ref="I26:I33" si="5">F26+H26</f>
        <v>0</v>
      </c>
      <c r="J26" s="42"/>
      <c r="K26" s="134" t="s">
        <v>101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.5" customHeight="1" x14ac:dyDescent="0.2">
      <c r="A27" s="129" t="s">
        <v>72</v>
      </c>
      <c r="B27" s="128" t="s">
        <v>100</v>
      </c>
      <c r="C27" s="127" t="s">
        <v>25</v>
      </c>
      <c r="D27" s="101">
        <v>1</v>
      </c>
      <c r="E27" s="100">
        <v>0</v>
      </c>
      <c r="F27" s="98">
        <f t="shared" si="3"/>
        <v>0</v>
      </c>
      <c r="G27" s="99">
        <v>0</v>
      </c>
      <c r="H27" s="98">
        <f t="shared" si="4"/>
        <v>0</v>
      </c>
      <c r="I27" s="156">
        <f t="shared" si="5"/>
        <v>0</v>
      </c>
      <c r="J27" s="42"/>
      <c r="K27" s="134" t="s">
        <v>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.5" customHeight="1" x14ac:dyDescent="0.2">
      <c r="A28" s="129" t="s">
        <v>70</v>
      </c>
      <c r="B28" s="128" t="s">
        <v>98</v>
      </c>
      <c r="C28" s="127" t="s">
        <v>25</v>
      </c>
      <c r="D28" s="101">
        <v>1</v>
      </c>
      <c r="E28" s="100">
        <v>0</v>
      </c>
      <c r="F28" s="98">
        <f t="shared" si="3"/>
        <v>0</v>
      </c>
      <c r="G28" s="99">
        <v>0</v>
      </c>
      <c r="H28" s="98">
        <f t="shared" si="4"/>
        <v>0</v>
      </c>
      <c r="I28" s="156">
        <f t="shared" si="5"/>
        <v>0</v>
      </c>
      <c r="J28" s="42"/>
      <c r="K28" s="134" t="s">
        <v>97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.5" customHeight="1" x14ac:dyDescent="0.2">
      <c r="A29" s="129" t="s">
        <v>68</v>
      </c>
      <c r="B29" s="128" t="s">
        <v>96</v>
      </c>
      <c r="C29" s="127" t="s">
        <v>25</v>
      </c>
      <c r="D29" s="101">
        <v>8</v>
      </c>
      <c r="E29" s="100">
        <v>0</v>
      </c>
      <c r="F29" s="98">
        <f t="shared" si="3"/>
        <v>0</v>
      </c>
      <c r="G29" s="99">
        <v>0</v>
      </c>
      <c r="H29" s="98">
        <f t="shared" si="4"/>
        <v>0</v>
      </c>
      <c r="I29" s="156">
        <f t="shared" si="5"/>
        <v>0</v>
      </c>
      <c r="J29" s="42"/>
      <c r="K29" s="134" t="s">
        <v>95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.5" customHeight="1" x14ac:dyDescent="0.2">
      <c r="A30" s="129" t="s">
        <v>66</v>
      </c>
      <c r="B30" s="128" t="s">
        <v>94</v>
      </c>
      <c r="C30" s="127" t="s">
        <v>25</v>
      </c>
      <c r="D30" s="101">
        <v>4</v>
      </c>
      <c r="E30" s="100">
        <v>0</v>
      </c>
      <c r="F30" s="98">
        <f t="shared" si="3"/>
        <v>0</v>
      </c>
      <c r="G30" s="99">
        <v>0</v>
      </c>
      <c r="H30" s="98">
        <f t="shared" si="4"/>
        <v>0</v>
      </c>
      <c r="I30" s="156">
        <f t="shared" si="5"/>
        <v>0</v>
      </c>
      <c r="J30" s="42"/>
      <c r="K30" s="134" t="s">
        <v>93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5" customHeight="1" x14ac:dyDescent="0.2">
      <c r="A31" s="129" t="s">
        <v>64</v>
      </c>
      <c r="B31" s="128" t="s">
        <v>92</v>
      </c>
      <c r="C31" s="133" t="s">
        <v>25</v>
      </c>
      <c r="D31" s="94">
        <v>35</v>
      </c>
      <c r="E31" s="93">
        <v>0</v>
      </c>
      <c r="F31" s="91">
        <f t="shared" si="3"/>
        <v>0</v>
      </c>
      <c r="G31" s="92">
        <v>0</v>
      </c>
      <c r="H31" s="91">
        <f t="shared" si="4"/>
        <v>0</v>
      </c>
      <c r="I31" s="154">
        <f t="shared" si="5"/>
        <v>0</v>
      </c>
      <c r="J31" s="42"/>
      <c r="K31" s="13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.5" customHeight="1" x14ac:dyDescent="0.2">
      <c r="A32" s="152" t="s">
        <v>62</v>
      </c>
      <c r="B32" s="153" t="s">
        <v>81</v>
      </c>
      <c r="C32" s="127" t="s">
        <v>42</v>
      </c>
      <c r="D32" s="101">
        <v>400</v>
      </c>
      <c r="E32" s="100">
        <v>0</v>
      </c>
      <c r="F32" s="98">
        <f t="shared" si="3"/>
        <v>0</v>
      </c>
      <c r="G32" s="99">
        <v>0</v>
      </c>
      <c r="H32" s="98">
        <f t="shared" si="4"/>
        <v>0</v>
      </c>
      <c r="I32" s="156">
        <f t="shared" si="5"/>
        <v>0</v>
      </c>
      <c r="J32" s="42"/>
      <c r="K32" s="1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.5" customHeight="1" thickBot="1" x14ac:dyDescent="0.25">
      <c r="A33" s="126" t="s">
        <v>60</v>
      </c>
      <c r="B33" s="125" t="s">
        <v>80</v>
      </c>
      <c r="C33" s="124" t="s">
        <v>25</v>
      </c>
      <c r="D33" s="121">
        <v>50</v>
      </c>
      <c r="E33" s="123">
        <v>0</v>
      </c>
      <c r="F33" s="121">
        <f t="shared" si="3"/>
        <v>0</v>
      </c>
      <c r="G33" s="122">
        <v>0</v>
      </c>
      <c r="H33" s="121">
        <f t="shared" si="4"/>
        <v>0</v>
      </c>
      <c r="I33" s="157">
        <f t="shared" si="5"/>
        <v>0</v>
      </c>
      <c r="J33" s="42"/>
      <c r="K33" s="13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.5" customHeight="1" thickBot="1" x14ac:dyDescent="0.25">
      <c r="A34" s="61"/>
      <c r="B34" s="61"/>
      <c r="C34" s="61"/>
      <c r="D34" s="61"/>
      <c r="E34" s="61"/>
      <c r="F34" s="63">
        <f>SUM(F26:F33)</f>
        <v>0</v>
      </c>
      <c r="G34" s="63"/>
      <c r="H34" s="63">
        <f>SUM(H26:H33)</f>
        <v>0</v>
      </c>
      <c r="I34" s="63">
        <f>SUM(I26:I33)</f>
        <v>0</v>
      </c>
      <c r="J34" s="42"/>
      <c r="K34" s="13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.5" customHeight="1" thickBot="1" x14ac:dyDescent="0.25">
      <c r="A35" s="84" t="s">
        <v>70</v>
      </c>
      <c r="B35" s="83" t="s">
        <v>148</v>
      </c>
      <c r="C35" s="165" t="s">
        <v>91</v>
      </c>
      <c r="D35" s="166"/>
      <c r="E35" s="166"/>
      <c r="F35" s="167"/>
      <c r="G35" s="168" t="s">
        <v>90</v>
      </c>
      <c r="H35" s="169"/>
      <c r="I35" s="135" t="s">
        <v>89</v>
      </c>
      <c r="J35" s="42"/>
      <c r="K35" s="13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.5" customHeight="1" thickTop="1" x14ac:dyDescent="0.2">
      <c r="A36" s="129" t="s">
        <v>27</v>
      </c>
      <c r="B36" s="128" t="s">
        <v>88</v>
      </c>
      <c r="C36" s="127" t="s">
        <v>25</v>
      </c>
      <c r="D36" s="101">
        <v>1</v>
      </c>
      <c r="E36" s="100">
        <v>0</v>
      </c>
      <c r="F36" s="98">
        <f t="shared" ref="F36:F42" si="6">D36*E36</f>
        <v>0</v>
      </c>
      <c r="G36" s="99">
        <v>0</v>
      </c>
      <c r="H36" s="98">
        <f t="shared" ref="H36:H42" si="7">D36*G36</f>
        <v>0</v>
      </c>
      <c r="I36" s="156">
        <f t="shared" ref="I36:I42" si="8">F36+H36</f>
        <v>0</v>
      </c>
      <c r="J36" s="42"/>
      <c r="K36" s="13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.5" customHeight="1" x14ac:dyDescent="0.2">
      <c r="A37" s="129" t="s">
        <v>72</v>
      </c>
      <c r="B37" s="128" t="s">
        <v>87</v>
      </c>
      <c r="C37" s="127" t="s">
        <v>25</v>
      </c>
      <c r="D37" s="101">
        <v>1</v>
      </c>
      <c r="E37" s="100">
        <v>0</v>
      </c>
      <c r="F37" s="98">
        <f t="shared" si="6"/>
        <v>0</v>
      </c>
      <c r="G37" s="99">
        <v>0</v>
      </c>
      <c r="H37" s="98">
        <f t="shared" si="7"/>
        <v>0</v>
      </c>
      <c r="I37" s="156">
        <f t="shared" si="8"/>
        <v>0</v>
      </c>
      <c r="J37" s="42"/>
      <c r="K37" s="13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.5" customHeight="1" x14ac:dyDescent="0.2">
      <c r="A38" s="129" t="s">
        <v>70</v>
      </c>
      <c r="B38" s="128" t="s">
        <v>86</v>
      </c>
      <c r="C38" s="127" t="s">
        <v>25</v>
      </c>
      <c r="D38" s="101">
        <v>1</v>
      </c>
      <c r="E38" s="100">
        <v>0</v>
      </c>
      <c r="F38" s="98">
        <f t="shared" si="6"/>
        <v>0</v>
      </c>
      <c r="G38" s="99">
        <v>0</v>
      </c>
      <c r="H38" s="98">
        <f t="shared" si="7"/>
        <v>0</v>
      </c>
      <c r="I38" s="156">
        <f t="shared" si="8"/>
        <v>0</v>
      </c>
      <c r="J38" s="4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.5" customHeight="1" x14ac:dyDescent="0.2">
      <c r="A39" s="129" t="s">
        <v>68</v>
      </c>
      <c r="B39" s="128" t="s">
        <v>85</v>
      </c>
      <c r="C39" s="127" t="s">
        <v>25</v>
      </c>
      <c r="D39" s="101">
        <v>1</v>
      </c>
      <c r="E39" s="100">
        <v>0</v>
      </c>
      <c r="F39" s="98">
        <f t="shared" si="6"/>
        <v>0</v>
      </c>
      <c r="G39" s="99">
        <v>0</v>
      </c>
      <c r="H39" s="98">
        <f t="shared" si="7"/>
        <v>0</v>
      </c>
      <c r="I39" s="156">
        <f t="shared" si="8"/>
        <v>0</v>
      </c>
      <c r="J39" s="4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.5" customHeight="1" x14ac:dyDescent="0.2">
      <c r="A40" s="129" t="s">
        <v>66</v>
      </c>
      <c r="B40" s="128" t="s">
        <v>84</v>
      </c>
      <c r="C40" s="127" t="s">
        <v>25</v>
      </c>
      <c r="D40" s="101">
        <v>4</v>
      </c>
      <c r="E40" s="100">
        <v>0</v>
      </c>
      <c r="F40" s="98">
        <f t="shared" si="6"/>
        <v>0</v>
      </c>
      <c r="G40" s="99">
        <v>0</v>
      </c>
      <c r="H40" s="98">
        <f t="shared" si="7"/>
        <v>0</v>
      </c>
      <c r="I40" s="156">
        <f t="shared" si="8"/>
        <v>0</v>
      </c>
      <c r="J40" s="4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.5" customHeight="1" x14ac:dyDescent="0.2">
      <c r="A41" s="129" t="s">
        <v>64</v>
      </c>
      <c r="B41" s="128" t="s">
        <v>147</v>
      </c>
      <c r="C41" s="133" t="s">
        <v>25</v>
      </c>
      <c r="D41" s="94">
        <v>1</v>
      </c>
      <c r="E41" s="93">
        <v>0</v>
      </c>
      <c r="F41" s="91">
        <f t="shared" si="6"/>
        <v>0</v>
      </c>
      <c r="G41" s="92">
        <v>0</v>
      </c>
      <c r="H41" s="91">
        <f t="shared" si="7"/>
        <v>0</v>
      </c>
      <c r="I41" s="154">
        <f t="shared" si="8"/>
        <v>0</v>
      </c>
      <c r="J41" s="4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.5" customHeight="1" thickBot="1" x14ac:dyDescent="0.25">
      <c r="A42" s="132" t="s">
        <v>62</v>
      </c>
      <c r="B42" s="131" t="s">
        <v>83</v>
      </c>
      <c r="C42" s="130" t="s">
        <v>25</v>
      </c>
      <c r="D42" s="113">
        <v>20</v>
      </c>
      <c r="E42" s="112">
        <v>0</v>
      </c>
      <c r="F42" s="110">
        <f t="shared" si="6"/>
        <v>0</v>
      </c>
      <c r="G42" s="111">
        <v>0</v>
      </c>
      <c r="H42" s="110">
        <f t="shared" si="7"/>
        <v>0</v>
      </c>
      <c r="I42" s="155">
        <f t="shared" si="8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.5" customHeight="1" thickBot="1" x14ac:dyDescent="0.25">
      <c r="A43" s="1"/>
      <c r="B43" s="1"/>
      <c r="C43" s="1"/>
      <c r="D43" s="1"/>
      <c r="E43" s="1"/>
      <c r="F43" s="63">
        <f>SUM(F36:F42)</f>
        <v>0</v>
      </c>
      <c r="G43" s="63"/>
      <c r="H43" s="63">
        <f>SUM(H36:H42)</f>
        <v>0</v>
      </c>
      <c r="I43" s="63">
        <f>SUM(I36:I42)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.5" customHeight="1" thickBot="1" x14ac:dyDescent="0.25">
      <c r="A44" s="84" t="s">
        <v>68</v>
      </c>
      <c r="B44" s="83" t="s">
        <v>79</v>
      </c>
      <c r="C44" s="109" t="s">
        <v>32</v>
      </c>
      <c r="D44" s="108" t="s">
        <v>31</v>
      </c>
      <c r="E44" s="107" t="s">
        <v>30</v>
      </c>
      <c r="F44" s="79" t="s">
        <v>29</v>
      </c>
      <c r="G44" s="78" t="s">
        <v>30</v>
      </c>
      <c r="H44" s="79" t="s">
        <v>29</v>
      </c>
      <c r="I44" s="76" t="s">
        <v>28</v>
      </c>
      <c r="J44" s="4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.5" customHeight="1" thickTop="1" x14ac:dyDescent="0.2">
      <c r="A45" s="119" t="s">
        <v>27</v>
      </c>
      <c r="B45" s="118" t="s">
        <v>78</v>
      </c>
      <c r="C45" s="117" t="s">
        <v>42</v>
      </c>
      <c r="D45" s="94">
        <v>300</v>
      </c>
      <c r="E45" s="93">
        <v>0</v>
      </c>
      <c r="F45" s="91">
        <f>D45*E45</f>
        <v>0</v>
      </c>
      <c r="G45" s="92">
        <v>0</v>
      </c>
      <c r="H45" s="91">
        <f>D45*G45</f>
        <v>0</v>
      </c>
      <c r="I45" s="154">
        <f>F45+H45</f>
        <v>0</v>
      </c>
      <c r="J45" s="4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.5" customHeight="1" x14ac:dyDescent="0.2">
      <c r="A46" s="119" t="s">
        <v>72</v>
      </c>
      <c r="B46" s="118" t="s">
        <v>77</v>
      </c>
      <c r="C46" s="120" t="s">
        <v>42</v>
      </c>
      <c r="D46" s="101">
        <v>1500</v>
      </c>
      <c r="E46" s="93">
        <v>0</v>
      </c>
      <c r="F46" s="91">
        <f>D46*E46</f>
        <v>0</v>
      </c>
      <c r="G46" s="92">
        <v>0</v>
      </c>
      <c r="H46" s="91">
        <f>D46*G46</f>
        <v>0</v>
      </c>
      <c r="I46" s="154">
        <f>F46+H46</f>
        <v>0</v>
      </c>
      <c r="J46" s="4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.5" customHeight="1" x14ac:dyDescent="0.2">
      <c r="A47" s="119" t="s">
        <v>70</v>
      </c>
      <c r="B47" s="118" t="s">
        <v>76</v>
      </c>
      <c r="C47" s="117" t="s">
        <v>25</v>
      </c>
      <c r="D47" s="94">
        <v>120</v>
      </c>
      <c r="E47" s="93">
        <v>0</v>
      </c>
      <c r="F47" s="91">
        <f>D47*E47</f>
        <v>0</v>
      </c>
      <c r="G47" s="92">
        <v>0</v>
      </c>
      <c r="H47" s="91">
        <f>D47*G47</f>
        <v>0</v>
      </c>
      <c r="I47" s="154">
        <f>F47+H47</f>
        <v>0</v>
      </c>
      <c r="J47" s="4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.5" customHeight="1" thickBot="1" x14ac:dyDescent="0.25">
      <c r="A48" s="116" t="s">
        <v>68</v>
      </c>
      <c r="B48" s="115" t="s">
        <v>75</v>
      </c>
      <c r="C48" s="114" t="s">
        <v>25</v>
      </c>
      <c r="D48" s="113">
        <v>250</v>
      </c>
      <c r="E48" s="112">
        <v>0</v>
      </c>
      <c r="F48" s="110">
        <f>D48*E48</f>
        <v>0</v>
      </c>
      <c r="G48" s="111">
        <v>0</v>
      </c>
      <c r="H48" s="110">
        <f>D48*G48</f>
        <v>0</v>
      </c>
      <c r="I48" s="155">
        <f>F48+H48</f>
        <v>0</v>
      </c>
      <c r="J48" s="4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.5" customHeight="1" thickBot="1" x14ac:dyDescent="0.25">
      <c r="A49" s="61"/>
      <c r="B49" s="61"/>
      <c r="C49" s="61"/>
      <c r="D49" s="61"/>
      <c r="E49" s="61"/>
      <c r="F49" s="60">
        <f>SUM(F45:F48)</f>
        <v>0</v>
      </c>
      <c r="G49" s="60"/>
      <c r="H49" s="60">
        <f>SUM(H45:H48)</f>
        <v>0</v>
      </c>
      <c r="I49" s="60">
        <f>SUM(I45:I48)</f>
        <v>0</v>
      </c>
      <c r="J49" s="4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.5" customHeight="1" thickBot="1" x14ac:dyDescent="0.25">
      <c r="A50" s="84" t="s">
        <v>66</v>
      </c>
      <c r="B50" s="83" t="s">
        <v>74</v>
      </c>
      <c r="C50" s="109" t="s">
        <v>32</v>
      </c>
      <c r="D50" s="108" t="s">
        <v>31</v>
      </c>
      <c r="E50" s="107" t="s">
        <v>30</v>
      </c>
      <c r="F50" s="79" t="s">
        <v>29</v>
      </c>
      <c r="G50" s="78" t="s">
        <v>30</v>
      </c>
      <c r="H50" s="79" t="s">
        <v>29</v>
      </c>
      <c r="I50" s="76" t="s">
        <v>28</v>
      </c>
      <c r="J50" s="1"/>
      <c r="K50" s="1"/>
      <c r="L50" s="1"/>
      <c r="M50" s="43"/>
      <c r="N50" s="43"/>
      <c r="O50" s="1"/>
      <c r="P50" s="1"/>
      <c r="Q50" s="1"/>
      <c r="R50" s="1"/>
      <c r="S50" s="1"/>
      <c r="T50" s="1"/>
      <c r="U50" s="1"/>
      <c r="V50" s="1"/>
    </row>
    <row r="51" spans="1:22" ht="13.5" customHeight="1" thickTop="1" x14ac:dyDescent="0.2">
      <c r="A51" s="105" t="s">
        <v>27</v>
      </c>
      <c r="B51" s="103" t="s">
        <v>73</v>
      </c>
      <c r="C51" s="106" t="s">
        <v>25</v>
      </c>
      <c r="D51" s="101">
        <v>4</v>
      </c>
      <c r="E51" s="100">
        <v>0</v>
      </c>
      <c r="F51" s="98">
        <f t="shared" ref="F51:F70" si="9">D51*E51</f>
        <v>0</v>
      </c>
      <c r="G51" s="99">
        <v>0</v>
      </c>
      <c r="H51" s="98">
        <f t="shared" ref="H51:H70" si="10">D51*G51</f>
        <v>0</v>
      </c>
      <c r="I51" s="156">
        <f t="shared" ref="I51:I70" si="11">F51+H51</f>
        <v>0</v>
      </c>
      <c r="J51" s="1"/>
      <c r="K51" s="1"/>
      <c r="L51" s="1"/>
      <c r="M51" s="43"/>
      <c r="N51" s="43"/>
      <c r="O51" s="1"/>
      <c r="P51" s="1"/>
      <c r="Q51" s="1"/>
      <c r="R51" s="1"/>
      <c r="S51" s="1"/>
      <c r="T51" s="1"/>
      <c r="U51" s="1"/>
      <c r="V51" s="1"/>
    </row>
    <row r="52" spans="1:22" ht="13.5" customHeight="1" x14ac:dyDescent="0.2">
      <c r="A52" s="105" t="s">
        <v>72</v>
      </c>
      <c r="B52" s="103" t="s">
        <v>71</v>
      </c>
      <c r="C52" s="106" t="s">
        <v>25</v>
      </c>
      <c r="D52" s="101">
        <v>4</v>
      </c>
      <c r="E52" s="100">
        <v>0</v>
      </c>
      <c r="F52" s="98">
        <f t="shared" si="9"/>
        <v>0</v>
      </c>
      <c r="G52" s="99">
        <v>0</v>
      </c>
      <c r="H52" s="98">
        <f t="shared" si="10"/>
        <v>0</v>
      </c>
      <c r="I52" s="156">
        <f t="shared" si="11"/>
        <v>0</v>
      </c>
      <c r="J52" s="1"/>
      <c r="K52" s="1"/>
      <c r="L52" s="1"/>
      <c r="M52" s="43"/>
      <c r="N52" s="43"/>
      <c r="O52" s="1"/>
      <c r="P52" s="1"/>
      <c r="Q52" s="1"/>
      <c r="R52" s="1"/>
      <c r="S52" s="1"/>
      <c r="T52" s="1"/>
      <c r="U52" s="1"/>
      <c r="V52" s="1"/>
    </row>
    <row r="53" spans="1:22" ht="13.5" customHeight="1" x14ac:dyDescent="0.2">
      <c r="A53" s="105" t="s">
        <v>70</v>
      </c>
      <c r="B53" s="103" t="s">
        <v>69</v>
      </c>
      <c r="C53" s="106" t="s">
        <v>25</v>
      </c>
      <c r="D53" s="101">
        <v>2</v>
      </c>
      <c r="E53" s="100">
        <v>0</v>
      </c>
      <c r="F53" s="98">
        <f t="shared" si="9"/>
        <v>0</v>
      </c>
      <c r="G53" s="99">
        <v>0</v>
      </c>
      <c r="H53" s="98">
        <f t="shared" si="10"/>
        <v>0</v>
      </c>
      <c r="I53" s="156">
        <f t="shared" si="11"/>
        <v>0</v>
      </c>
      <c r="J53" s="1"/>
      <c r="K53" s="1"/>
      <c r="L53" s="1"/>
      <c r="M53" s="43"/>
      <c r="N53" s="43"/>
      <c r="O53" s="1"/>
      <c r="P53" s="1"/>
      <c r="Q53" s="1"/>
      <c r="R53" s="1"/>
      <c r="S53" s="1"/>
      <c r="T53" s="1"/>
      <c r="U53" s="1"/>
      <c r="V53" s="1"/>
    </row>
    <row r="54" spans="1:22" ht="13.5" customHeight="1" x14ac:dyDescent="0.2">
      <c r="A54" s="105" t="s">
        <v>68</v>
      </c>
      <c r="B54" s="103" t="s">
        <v>67</v>
      </c>
      <c r="C54" s="106" t="s">
        <v>25</v>
      </c>
      <c r="D54" s="101">
        <v>1</v>
      </c>
      <c r="E54" s="100">
        <v>0</v>
      </c>
      <c r="F54" s="98">
        <f t="shared" si="9"/>
        <v>0</v>
      </c>
      <c r="G54" s="99">
        <v>0</v>
      </c>
      <c r="H54" s="98">
        <f t="shared" si="10"/>
        <v>0</v>
      </c>
      <c r="I54" s="156">
        <f t="shared" si="11"/>
        <v>0</v>
      </c>
      <c r="J54" s="1"/>
      <c r="K54" s="1"/>
      <c r="L54" s="1"/>
      <c r="M54" s="43"/>
      <c r="N54" s="43"/>
      <c r="O54" s="1"/>
      <c r="P54" s="1"/>
      <c r="Q54" s="1"/>
      <c r="R54" s="1"/>
      <c r="S54" s="1"/>
      <c r="T54" s="1"/>
      <c r="U54" s="1"/>
      <c r="V54" s="1"/>
    </row>
    <row r="55" spans="1:22" ht="13.5" customHeight="1" x14ac:dyDescent="0.2">
      <c r="A55" s="105" t="s">
        <v>66</v>
      </c>
      <c r="B55" s="103" t="s">
        <v>65</v>
      </c>
      <c r="C55" s="106" t="s">
        <v>25</v>
      </c>
      <c r="D55" s="101">
        <v>50</v>
      </c>
      <c r="E55" s="100">
        <v>0</v>
      </c>
      <c r="F55" s="98">
        <f t="shared" si="9"/>
        <v>0</v>
      </c>
      <c r="G55" s="99">
        <v>0</v>
      </c>
      <c r="H55" s="98">
        <f t="shared" si="10"/>
        <v>0</v>
      </c>
      <c r="I55" s="156">
        <f t="shared" si="11"/>
        <v>0</v>
      </c>
      <c r="J55" s="1"/>
      <c r="K55" s="1"/>
      <c r="L55" s="1"/>
      <c r="M55" s="43"/>
      <c r="N55" s="43"/>
      <c r="O55" s="1"/>
      <c r="P55" s="1"/>
      <c r="Q55" s="1"/>
      <c r="R55" s="1"/>
      <c r="S55" s="1"/>
      <c r="T55" s="1"/>
      <c r="U55" s="1"/>
      <c r="V55" s="1"/>
    </row>
    <row r="56" spans="1:22" ht="13.5" customHeight="1" x14ac:dyDescent="0.2">
      <c r="A56" s="105" t="s">
        <v>64</v>
      </c>
      <c r="B56" s="103" t="s">
        <v>63</v>
      </c>
      <c r="C56" s="106" t="s">
        <v>25</v>
      </c>
      <c r="D56" s="101">
        <v>10</v>
      </c>
      <c r="E56" s="100">
        <v>0</v>
      </c>
      <c r="F56" s="98">
        <f t="shared" si="9"/>
        <v>0</v>
      </c>
      <c r="G56" s="99">
        <v>0</v>
      </c>
      <c r="H56" s="98">
        <f t="shared" si="10"/>
        <v>0</v>
      </c>
      <c r="I56" s="156">
        <f t="shared" si="11"/>
        <v>0</v>
      </c>
      <c r="J56" s="1"/>
      <c r="K56" s="1"/>
      <c r="L56" s="1"/>
      <c r="M56" s="43"/>
      <c r="N56" s="43"/>
      <c r="O56" s="1"/>
      <c r="P56" s="1"/>
      <c r="Q56" s="1"/>
      <c r="R56" s="1"/>
      <c r="S56" s="1"/>
      <c r="T56" s="1"/>
      <c r="U56" s="1"/>
      <c r="V56" s="1"/>
    </row>
    <row r="57" spans="1:22" ht="13.5" customHeight="1" x14ac:dyDescent="0.2">
      <c r="A57" s="105" t="s">
        <v>62</v>
      </c>
      <c r="B57" s="103" t="s">
        <v>61</v>
      </c>
      <c r="C57" s="106" t="s">
        <v>42</v>
      </c>
      <c r="D57" s="101">
        <v>150</v>
      </c>
      <c r="E57" s="100">
        <v>0</v>
      </c>
      <c r="F57" s="98">
        <f t="shared" si="9"/>
        <v>0</v>
      </c>
      <c r="G57" s="99">
        <v>0</v>
      </c>
      <c r="H57" s="98">
        <f t="shared" si="10"/>
        <v>0</v>
      </c>
      <c r="I57" s="156">
        <f t="shared" si="11"/>
        <v>0</v>
      </c>
      <c r="J57" s="1"/>
      <c r="K57" s="1"/>
      <c r="L57" s="1"/>
      <c r="M57" s="43"/>
      <c r="N57" s="43"/>
      <c r="O57" s="1"/>
      <c r="P57" s="1"/>
      <c r="Q57" s="1"/>
      <c r="R57" s="1"/>
      <c r="S57" s="1"/>
      <c r="T57" s="1"/>
      <c r="U57" s="1"/>
      <c r="V57" s="1"/>
    </row>
    <row r="58" spans="1:22" ht="13.5" customHeight="1" x14ac:dyDescent="0.2">
      <c r="A58" s="105" t="s">
        <v>60</v>
      </c>
      <c r="B58" s="103" t="s">
        <v>59</v>
      </c>
      <c r="C58" s="102" t="s">
        <v>42</v>
      </c>
      <c r="D58" s="101">
        <v>100</v>
      </c>
      <c r="E58" s="100">
        <v>0</v>
      </c>
      <c r="F58" s="98">
        <f t="shared" si="9"/>
        <v>0</v>
      </c>
      <c r="G58" s="99">
        <v>0</v>
      </c>
      <c r="H58" s="98">
        <f t="shared" si="10"/>
        <v>0</v>
      </c>
      <c r="I58" s="156">
        <f t="shared" si="11"/>
        <v>0</v>
      </c>
      <c r="J58" s="1"/>
      <c r="K58" s="1"/>
      <c r="L58" s="1"/>
      <c r="M58" s="43"/>
      <c r="N58" s="43"/>
      <c r="O58" s="1"/>
      <c r="P58" s="1"/>
      <c r="Q58" s="1"/>
      <c r="R58" s="1"/>
      <c r="S58" s="1"/>
      <c r="T58" s="1"/>
      <c r="U58" s="1"/>
      <c r="V58" s="1"/>
    </row>
    <row r="59" spans="1:22" ht="13.5" customHeight="1" x14ac:dyDescent="0.2">
      <c r="A59" s="105" t="s">
        <v>58</v>
      </c>
      <c r="B59" s="103" t="s">
        <v>57</v>
      </c>
      <c r="C59" s="102" t="s">
        <v>42</v>
      </c>
      <c r="D59" s="101">
        <v>60</v>
      </c>
      <c r="E59" s="100">
        <v>0</v>
      </c>
      <c r="F59" s="98">
        <f t="shared" si="9"/>
        <v>0</v>
      </c>
      <c r="G59" s="99">
        <v>0</v>
      </c>
      <c r="H59" s="98">
        <f t="shared" si="10"/>
        <v>0</v>
      </c>
      <c r="I59" s="156">
        <f t="shared" si="11"/>
        <v>0</v>
      </c>
      <c r="J59" s="1"/>
      <c r="K59" s="1"/>
      <c r="L59" s="1"/>
      <c r="M59" s="43"/>
      <c r="N59" s="43"/>
      <c r="O59" s="1"/>
      <c r="P59" s="1"/>
      <c r="Q59" s="1"/>
      <c r="R59" s="1"/>
      <c r="S59" s="1"/>
      <c r="T59" s="1"/>
      <c r="U59" s="1"/>
      <c r="V59" s="1"/>
    </row>
    <row r="60" spans="1:22" ht="13.5" customHeight="1" x14ac:dyDescent="0.2">
      <c r="A60" s="105" t="s">
        <v>56</v>
      </c>
      <c r="B60" s="103" t="s">
        <v>55</v>
      </c>
      <c r="C60" s="102" t="s">
        <v>42</v>
      </c>
      <c r="D60" s="101">
        <v>50</v>
      </c>
      <c r="E60" s="100">
        <v>0</v>
      </c>
      <c r="F60" s="98">
        <f t="shared" si="9"/>
        <v>0</v>
      </c>
      <c r="G60" s="99">
        <v>0</v>
      </c>
      <c r="H60" s="98">
        <f t="shared" si="10"/>
        <v>0</v>
      </c>
      <c r="I60" s="156">
        <f t="shared" si="11"/>
        <v>0</v>
      </c>
      <c r="J60" s="1"/>
      <c r="K60" s="1"/>
      <c r="L60" s="1"/>
      <c r="M60" s="43"/>
      <c r="N60" s="43"/>
      <c r="O60" s="1"/>
      <c r="P60" s="1"/>
      <c r="Q60" s="1"/>
      <c r="R60" s="1"/>
      <c r="S60" s="1"/>
      <c r="T60" s="1"/>
      <c r="U60" s="1"/>
      <c r="V60" s="1"/>
    </row>
    <row r="61" spans="1:22" ht="13.5" customHeight="1" x14ac:dyDescent="0.2">
      <c r="A61" s="105" t="s">
        <v>54</v>
      </c>
      <c r="B61" s="103" t="s">
        <v>53</v>
      </c>
      <c r="C61" s="102" t="s">
        <v>42</v>
      </c>
      <c r="D61" s="101">
        <v>50</v>
      </c>
      <c r="E61" s="100">
        <v>0</v>
      </c>
      <c r="F61" s="98">
        <f t="shared" si="9"/>
        <v>0</v>
      </c>
      <c r="G61" s="99">
        <v>0</v>
      </c>
      <c r="H61" s="98">
        <f t="shared" si="10"/>
        <v>0</v>
      </c>
      <c r="I61" s="156">
        <f t="shared" si="11"/>
        <v>0</v>
      </c>
      <c r="J61" s="1"/>
      <c r="K61" s="1"/>
      <c r="L61" s="1"/>
      <c r="M61" s="43"/>
      <c r="N61" s="43"/>
      <c r="O61" s="1"/>
      <c r="P61" s="1"/>
      <c r="Q61" s="1"/>
      <c r="R61" s="1"/>
      <c r="S61" s="1"/>
      <c r="T61" s="1"/>
      <c r="U61" s="1"/>
      <c r="V61" s="1"/>
    </row>
    <row r="62" spans="1:22" ht="13.5" customHeight="1" x14ac:dyDescent="0.2">
      <c r="A62" s="105" t="s">
        <v>52</v>
      </c>
      <c r="B62" s="103" t="s">
        <v>51</v>
      </c>
      <c r="C62" s="102" t="s">
        <v>42</v>
      </c>
      <c r="D62" s="101">
        <v>30</v>
      </c>
      <c r="E62" s="100">
        <v>0</v>
      </c>
      <c r="F62" s="98">
        <f t="shared" si="9"/>
        <v>0</v>
      </c>
      <c r="G62" s="99">
        <v>0</v>
      </c>
      <c r="H62" s="98">
        <f t="shared" si="10"/>
        <v>0</v>
      </c>
      <c r="I62" s="156">
        <f t="shared" si="11"/>
        <v>0</v>
      </c>
      <c r="J62" s="1"/>
      <c r="K62" s="1"/>
      <c r="L62" s="1"/>
      <c r="M62" s="43"/>
      <c r="N62" s="43"/>
      <c r="O62" s="1"/>
      <c r="P62" s="1"/>
      <c r="Q62" s="1"/>
      <c r="R62" s="1"/>
      <c r="S62" s="1"/>
      <c r="T62" s="1"/>
      <c r="U62" s="1"/>
      <c r="V62" s="1"/>
    </row>
    <row r="63" spans="1:22" ht="13.5" customHeight="1" x14ac:dyDescent="0.2">
      <c r="A63" s="105" t="s">
        <v>50</v>
      </c>
      <c r="B63" s="103" t="s">
        <v>49</v>
      </c>
      <c r="C63" s="102" t="s">
        <v>42</v>
      </c>
      <c r="D63" s="101">
        <v>15</v>
      </c>
      <c r="E63" s="100">
        <v>0</v>
      </c>
      <c r="F63" s="98">
        <f t="shared" si="9"/>
        <v>0</v>
      </c>
      <c r="G63" s="99">
        <v>0</v>
      </c>
      <c r="H63" s="98">
        <f t="shared" si="10"/>
        <v>0</v>
      </c>
      <c r="I63" s="156">
        <f t="shared" si="11"/>
        <v>0</v>
      </c>
      <c r="J63" s="1"/>
      <c r="K63" s="1"/>
      <c r="L63" s="1"/>
      <c r="M63" s="43"/>
      <c r="N63" s="43"/>
      <c r="O63" s="1"/>
      <c r="P63" s="1"/>
      <c r="Q63" s="1"/>
      <c r="R63" s="1"/>
      <c r="S63" s="1"/>
      <c r="T63" s="1"/>
      <c r="U63" s="1"/>
      <c r="V63" s="1"/>
    </row>
    <row r="64" spans="1:22" ht="13.5" customHeight="1" x14ac:dyDescent="0.2">
      <c r="A64" s="105" t="s">
        <v>48</v>
      </c>
      <c r="B64" s="103" t="s">
        <v>47</v>
      </c>
      <c r="C64" s="102" t="s">
        <v>42</v>
      </c>
      <c r="D64" s="101">
        <v>10</v>
      </c>
      <c r="E64" s="100">
        <v>0</v>
      </c>
      <c r="F64" s="98">
        <f t="shared" si="9"/>
        <v>0</v>
      </c>
      <c r="G64" s="99">
        <v>0</v>
      </c>
      <c r="H64" s="98">
        <f t="shared" si="10"/>
        <v>0</v>
      </c>
      <c r="I64" s="156">
        <f t="shared" si="11"/>
        <v>0</v>
      </c>
      <c r="J64" s="1"/>
      <c r="K64" s="1"/>
      <c r="L64" s="1"/>
      <c r="M64" s="43"/>
      <c r="N64" s="43"/>
      <c r="O64" s="1"/>
      <c r="P64" s="1"/>
      <c r="Q64" s="1"/>
      <c r="R64" s="1"/>
      <c r="S64" s="1"/>
      <c r="T64" s="1"/>
      <c r="U64" s="1"/>
      <c r="V64" s="1"/>
    </row>
    <row r="65" spans="1:22" ht="13.5" customHeight="1" x14ac:dyDescent="0.2">
      <c r="A65" s="105" t="s">
        <v>44</v>
      </c>
      <c r="B65" s="103" t="s">
        <v>46</v>
      </c>
      <c r="C65" s="102" t="s">
        <v>42</v>
      </c>
      <c r="D65" s="101">
        <v>15</v>
      </c>
      <c r="E65" s="100">
        <v>0</v>
      </c>
      <c r="F65" s="98">
        <f t="shared" si="9"/>
        <v>0</v>
      </c>
      <c r="G65" s="99">
        <v>0</v>
      </c>
      <c r="H65" s="98">
        <f t="shared" si="10"/>
        <v>0</v>
      </c>
      <c r="I65" s="156">
        <f t="shared" si="11"/>
        <v>0</v>
      </c>
      <c r="J65" s="1"/>
      <c r="K65" s="1"/>
      <c r="L65" s="1"/>
      <c r="M65" s="43"/>
      <c r="N65" s="43"/>
      <c r="O65" s="1"/>
      <c r="P65" s="1"/>
      <c r="Q65" s="1"/>
      <c r="R65" s="1"/>
      <c r="S65" s="1"/>
      <c r="T65" s="1"/>
      <c r="U65" s="1"/>
      <c r="V65" s="1"/>
    </row>
    <row r="66" spans="1:22" ht="13.5" customHeight="1" x14ac:dyDescent="0.2">
      <c r="A66" s="97" t="s">
        <v>41</v>
      </c>
      <c r="B66" s="96" t="s">
        <v>45</v>
      </c>
      <c r="C66" s="95" t="s">
        <v>42</v>
      </c>
      <c r="D66" s="94">
        <v>15</v>
      </c>
      <c r="E66" s="93">
        <v>0</v>
      </c>
      <c r="F66" s="91">
        <f t="shared" si="9"/>
        <v>0</v>
      </c>
      <c r="G66" s="92">
        <v>0</v>
      </c>
      <c r="H66" s="91">
        <f t="shared" si="10"/>
        <v>0</v>
      </c>
      <c r="I66" s="154">
        <f t="shared" si="11"/>
        <v>0</v>
      </c>
      <c r="J66" s="1"/>
      <c r="K66" s="1"/>
      <c r="L66" s="1"/>
      <c r="M66" s="43"/>
      <c r="N66" s="43"/>
      <c r="O66" s="1"/>
      <c r="P66" s="1"/>
      <c r="Q66" s="1"/>
      <c r="R66" s="1"/>
      <c r="S66" s="1"/>
      <c r="T66" s="1"/>
      <c r="U66" s="1"/>
      <c r="V66" s="1"/>
    </row>
    <row r="67" spans="1:22" ht="13.5" customHeight="1" x14ac:dyDescent="0.2">
      <c r="A67" s="97" t="s">
        <v>44</v>
      </c>
      <c r="B67" s="96" t="s">
        <v>43</v>
      </c>
      <c r="C67" s="95" t="s">
        <v>42</v>
      </c>
      <c r="D67" s="104">
        <v>500</v>
      </c>
      <c r="E67" s="93">
        <v>0</v>
      </c>
      <c r="F67" s="91">
        <f t="shared" si="9"/>
        <v>0</v>
      </c>
      <c r="G67" s="92">
        <v>0</v>
      </c>
      <c r="H67" s="91">
        <f t="shared" si="10"/>
        <v>0</v>
      </c>
      <c r="I67" s="154">
        <f t="shared" si="11"/>
        <v>0</v>
      </c>
      <c r="J67" s="1"/>
      <c r="K67" s="1"/>
      <c r="L67" s="1"/>
      <c r="M67" s="43"/>
      <c r="N67" s="43"/>
      <c r="O67" s="1"/>
      <c r="P67" s="1"/>
      <c r="Q67" s="1"/>
      <c r="R67" s="1"/>
      <c r="S67" s="1"/>
      <c r="T67" s="1"/>
      <c r="U67" s="1"/>
      <c r="V67" s="1"/>
    </row>
    <row r="68" spans="1:22" ht="13.5" customHeight="1" x14ac:dyDescent="0.2">
      <c r="A68" s="97" t="s">
        <v>41</v>
      </c>
      <c r="B68" s="103" t="s">
        <v>40</v>
      </c>
      <c r="C68" s="102" t="s">
        <v>37</v>
      </c>
      <c r="D68" s="101">
        <v>50</v>
      </c>
      <c r="E68" s="100">
        <v>0</v>
      </c>
      <c r="F68" s="98">
        <f t="shared" si="9"/>
        <v>0</v>
      </c>
      <c r="G68" s="99">
        <v>0</v>
      </c>
      <c r="H68" s="98">
        <f t="shared" si="10"/>
        <v>0</v>
      </c>
      <c r="I68" s="156">
        <f t="shared" si="11"/>
        <v>0</v>
      </c>
      <c r="J68" s="1"/>
      <c r="K68" s="1"/>
      <c r="L68" s="1"/>
      <c r="M68" s="43"/>
      <c r="N68" s="43"/>
      <c r="O68" s="1"/>
      <c r="P68" s="1"/>
      <c r="Q68" s="1"/>
      <c r="R68" s="1"/>
      <c r="S68" s="1"/>
      <c r="T68" s="1"/>
      <c r="U68" s="1"/>
      <c r="V68" s="1"/>
    </row>
    <row r="69" spans="1:22" ht="13.5" customHeight="1" x14ac:dyDescent="0.2">
      <c r="A69" s="97" t="s">
        <v>39</v>
      </c>
      <c r="B69" s="96" t="s">
        <v>38</v>
      </c>
      <c r="C69" s="95" t="s">
        <v>37</v>
      </c>
      <c r="D69" s="94">
        <v>250</v>
      </c>
      <c r="E69" s="93">
        <v>0</v>
      </c>
      <c r="F69" s="91">
        <f t="shared" si="9"/>
        <v>0</v>
      </c>
      <c r="G69" s="92">
        <v>0</v>
      </c>
      <c r="H69" s="91">
        <f t="shared" si="10"/>
        <v>0</v>
      </c>
      <c r="I69" s="154">
        <f t="shared" si="11"/>
        <v>0</v>
      </c>
      <c r="J69" s="1"/>
      <c r="K69" s="1"/>
      <c r="L69" s="1"/>
      <c r="M69" s="43"/>
      <c r="N69" s="43"/>
      <c r="O69" s="1"/>
      <c r="P69" s="1"/>
      <c r="Q69" s="1"/>
      <c r="R69" s="1"/>
      <c r="S69" s="1"/>
      <c r="T69" s="1"/>
      <c r="U69" s="1"/>
      <c r="V69" s="1"/>
    </row>
    <row r="70" spans="1:22" ht="13.5" customHeight="1" thickBot="1" x14ac:dyDescent="0.25">
      <c r="A70" s="90" t="s">
        <v>36</v>
      </c>
      <c r="B70" s="89" t="s">
        <v>35</v>
      </c>
      <c r="C70" s="88" t="s">
        <v>34</v>
      </c>
      <c r="D70" s="87">
        <v>2</v>
      </c>
      <c r="E70" s="86">
        <v>0</v>
      </c>
      <c r="F70" s="110">
        <f t="shared" si="9"/>
        <v>0</v>
      </c>
      <c r="G70" s="85">
        <v>0</v>
      </c>
      <c r="H70" s="110">
        <f t="shared" si="10"/>
        <v>0</v>
      </c>
      <c r="I70" s="155">
        <f t="shared" si="11"/>
        <v>0</v>
      </c>
      <c r="J70" s="1"/>
      <c r="K70" s="1"/>
      <c r="L70" s="1"/>
      <c r="M70" s="43"/>
      <c r="N70" s="43"/>
      <c r="O70" s="1"/>
      <c r="P70" s="1"/>
      <c r="Q70" s="1"/>
      <c r="R70" s="1"/>
      <c r="S70" s="1"/>
      <c r="T70" s="1"/>
      <c r="U70" s="1"/>
      <c r="V70" s="1"/>
    </row>
    <row r="71" spans="1:22" ht="13.5" customHeight="1" thickBot="1" x14ac:dyDescent="0.25">
      <c r="A71" s="64"/>
      <c r="B71" s="67"/>
      <c r="C71" s="66"/>
      <c r="D71" s="65"/>
      <c r="E71" s="64"/>
      <c r="F71" s="60">
        <f>SUM(F51:F70)</f>
        <v>0</v>
      </c>
      <c r="G71" s="60"/>
      <c r="H71" s="60">
        <f>SUM(H51:H70)</f>
        <v>0</v>
      </c>
      <c r="I71" s="60">
        <f>SUM(I51:I70)</f>
        <v>0</v>
      </c>
      <c r="J71" s="1"/>
      <c r="K71" s="1"/>
      <c r="L71" s="1"/>
      <c r="M71" s="43"/>
      <c r="N71" s="43"/>
      <c r="O71" s="1"/>
      <c r="P71" s="1"/>
      <c r="Q71" s="1"/>
      <c r="R71" s="1"/>
      <c r="S71" s="1"/>
      <c r="T71" s="1"/>
      <c r="U71" s="1"/>
      <c r="V71" s="1"/>
    </row>
    <row r="72" spans="1:22" ht="12.75" customHeight="1" thickBot="1" x14ac:dyDescent="0.25">
      <c r="A72" s="84" t="s">
        <v>14</v>
      </c>
      <c r="B72" s="83" t="s">
        <v>33</v>
      </c>
      <c r="C72" s="82" t="s">
        <v>32</v>
      </c>
      <c r="D72" s="81" t="s">
        <v>31</v>
      </c>
      <c r="E72" s="80" t="s">
        <v>30</v>
      </c>
      <c r="F72" s="79" t="s">
        <v>29</v>
      </c>
      <c r="G72" s="78" t="s">
        <v>30</v>
      </c>
      <c r="H72" s="77" t="s">
        <v>29</v>
      </c>
      <c r="I72" s="76" t="s">
        <v>28</v>
      </c>
      <c r="J72" s="42"/>
      <c r="K72" s="4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thickTop="1" thickBot="1" x14ac:dyDescent="0.25">
      <c r="A73" s="75" t="s">
        <v>27</v>
      </c>
      <c r="B73" s="74" t="s">
        <v>26</v>
      </c>
      <c r="C73" s="73" t="s">
        <v>25</v>
      </c>
      <c r="D73" s="72">
        <v>1</v>
      </c>
      <c r="E73" s="71">
        <v>0</v>
      </c>
      <c r="F73" s="70">
        <f>D73*E73</f>
        <v>0</v>
      </c>
      <c r="G73" s="69">
        <v>0</v>
      </c>
      <c r="H73" s="68">
        <f>D73*G73</f>
        <v>0</v>
      </c>
      <c r="I73" s="158">
        <f>F73+H73</f>
        <v>0</v>
      </c>
      <c r="J73" s="42"/>
      <c r="K73" s="4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">
      <c r="A74" s="61"/>
      <c r="B74" s="67"/>
      <c r="C74" s="66"/>
      <c r="D74" s="65"/>
      <c r="E74" s="64"/>
      <c r="F74" s="63">
        <f>SUM(F73)</f>
        <v>0</v>
      </c>
      <c r="G74" s="63"/>
      <c r="H74" s="63">
        <f>SUM(H73:H73)</f>
        <v>0</v>
      </c>
      <c r="I74" s="63">
        <f>SUM(I73:I73)</f>
        <v>0</v>
      </c>
      <c r="J74" s="62"/>
      <c r="K74" s="4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2"/>
      <c r="K75" s="4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2"/>
      <c r="K76" s="4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2"/>
      <c r="K77" s="4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2"/>
      <c r="K78" s="4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">
      <c r="A79" s="61"/>
      <c r="B79" s="61"/>
      <c r="C79" s="61"/>
      <c r="D79" s="61"/>
      <c r="E79" s="61"/>
      <c r="F79" s="60"/>
      <c r="G79" s="60"/>
      <c r="H79" s="60"/>
      <c r="I79" s="60"/>
      <c r="J79" s="4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42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42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42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42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42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42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42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42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">
      <c r="L104" s="42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">
      <c r="L105" s="42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">
      <c r="L106" s="42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">
      <c r="L107" s="42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">
      <c r="L108" s="42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">
      <c r="L109" s="42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"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"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"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"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"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"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">
      <c r="A118" s="1"/>
      <c r="B118" s="5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">
      <c r="A133" s="1"/>
      <c r="B133" s="51"/>
      <c r="C133" s="50"/>
      <c r="D133" s="49"/>
      <c r="E133" s="48"/>
      <c r="F133" s="48"/>
      <c r="G133" s="48"/>
      <c r="H133" s="48"/>
      <c r="I133" s="4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">
      <c r="A134" s="48"/>
      <c r="B134" s="51"/>
      <c r="C134" s="50"/>
      <c r="D134" s="49"/>
      <c r="E134" s="48"/>
      <c r="F134" s="48"/>
      <c r="G134" s="48"/>
      <c r="H134" s="48"/>
      <c r="I134" s="4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">
      <c r="A135" s="48"/>
      <c r="B135" s="51"/>
      <c r="C135" s="50"/>
      <c r="D135" s="49"/>
      <c r="E135" s="48"/>
      <c r="F135" s="48"/>
      <c r="G135" s="48"/>
      <c r="H135" s="48"/>
      <c r="I135" s="4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">
      <c r="A136" s="4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">
      <c r="A139" s="1"/>
      <c r="B139" s="51"/>
      <c r="C139" s="50"/>
      <c r="D139" s="49"/>
      <c r="E139" s="48"/>
      <c r="F139" s="48"/>
      <c r="G139" s="48"/>
      <c r="H139" s="48"/>
      <c r="I139" s="4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">
      <c r="A140" s="48"/>
      <c r="B140" s="51"/>
      <c r="C140" s="50"/>
      <c r="D140" s="49"/>
      <c r="E140" s="48"/>
      <c r="F140" s="48"/>
      <c r="G140" s="48"/>
      <c r="H140" s="48"/>
      <c r="I140" s="4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">
      <c r="A141" s="48"/>
      <c r="B141" s="42"/>
      <c r="C141" s="42"/>
      <c r="D141" s="42"/>
      <c r="E141" s="42"/>
      <c r="F141" s="42"/>
      <c r="G141" s="42"/>
      <c r="H141" s="42"/>
      <c r="I141" s="4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">
      <c r="A142" s="48"/>
      <c r="B142" s="58"/>
      <c r="C142" s="54"/>
      <c r="D142" s="54"/>
      <c r="E142" s="55"/>
      <c r="F142" s="55"/>
      <c r="G142" s="55"/>
      <c r="H142" s="55"/>
      <c r="I142" s="5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">
      <c r="A143" s="54"/>
      <c r="B143" s="51"/>
      <c r="C143" s="50"/>
      <c r="D143" s="49"/>
      <c r="E143" s="48"/>
      <c r="F143" s="48"/>
      <c r="G143" s="48"/>
      <c r="H143" s="48"/>
      <c r="I143" s="4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">
      <c r="A144" s="48"/>
      <c r="B144" s="51"/>
      <c r="C144" s="50"/>
      <c r="D144" s="49"/>
      <c r="E144" s="48"/>
      <c r="F144" s="48"/>
      <c r="G144" s="48"/>
      <c r="H144" s="48"/>
      <c r="I144" s="4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">
      <c r="A145" s="48"/>
      <c r="B145" s="51"/>
      <c r="C145" s="50"/>
      <c r="D145" s="49"/>
      <c r="E145" s="48"/>
      <c r="F145" s="48"/>
      <c r="G145" s="48"/>
      <c r="H145" s="48"/>
      <c r="I145" s="4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">
      <c r="A146" s="48"/>
      <c r="B146" s="42"/>
      <c r="C146" s="42"/>
      <c r="D146" s="42"/>
      <c r="E146" s="42"/>
      <c r="F146" s="42"/>
      <c r="G146" s="42"/>
      <c r="H146" s="42"/>
      <c r="I146" s="4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">
      <c r="A147" s="4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2">
      <c r="A153" s="4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2">
      <c r="A154" s="4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2">
      <c r="A155" s="4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2">
      <c r="A156" s="48"/>
      <c r="B156" s="42"/>
      <c r="C156" s="42"/>
      <c r="D156" s="42"/>
      <c r="E156" s="42"/>
      <c r="F156" s="42"/>
      <c r="G156" s="42"/>
      <c r="H156" s="42"/>
      <c r="I156" s="4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2">
      <c r="A157" s="48"/>
      <c r="B157" s="58"/>
      <c r="C157" s="54"/>
      <c r="D157" s="54"/>
      <c r="E157" s="55"/>
      <c r="F157" s="55"/>
      <c r="G157" s="55"/>
      <c r="H157" s="55"/>
      <c r="I157" s="5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2">
      <c r="A158" s="54"/>
      <c r="B158" s="51"/>
      <c r="C158" s="50"/>
      <c r="D158" s="49"/>
      <c r="E158" s="48"/>
      <c r="F158" s="48"/>
      <c r="G158" s="48"/>
      <c r="H158" s="48"/>
      <c r="I158" s="4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2">
      <c r="A159" s="48"/>
      <c r="B159" s="51"/>
      <c r="C159" s="50"/>
      <c r="D159" s="49"/>
      <c r="E159" s="48"/>
      <c r="F159" s="48"/>
      <c r="G159" s="48"/>
      <c r="H159" s="48"/>
      <c r="I159" s="4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2">
      <c r="A160" s="48"/>
      <c r="B160" s="51"/>
      <c r="C160" s="50"/>
      <c r="D160" s="49"/>
      <c r="E160" s="48"/>
      <c r="F160" s="48"/>
      <c r="G160" s="48"/>
      <c r="H160" s="48"/>
      <c r="I160" s="4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2">
      <c r="A161" s="48"/>
      <c r="B161" s="51"/>
      <c r="C161" s="50"/>
      <c r="D161" s="49"/>
      <c r="E161" s="48"/>
      <c r="F161" s="48"/>
      <c r="G161" s="48"/>
      <c r="H161" s="48"/>
      <c r="I161" s="4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2">
      <c r="A162" s="48"/>
      <c r="B162" s="51"/>
      <c r="C162" s="50"/>
      <c r="D162" s="49"/>
      <c r="E162" s="48"/>
      <c r="F162" s="48"/>
      <c r="G162" s="48"/>
      <c r="H162" s="48"/>
      <c r="I162" s="4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2">
      <c r="A163" s="48"/>
      <c r="B163" s="51"/>
      <c r="C163" s="50"/>
      <c r="D163" s="49"/>
      <c r="E163" s="48"/>
      <c r="F163" s="48"/>
      <c r="G163" s="48"/>
      <c r="H163" s="48"/>
      <c r="I163" s="4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2">
      <c r="A164" s="4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4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4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4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4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4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4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4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4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4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4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4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4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4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4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4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4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4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4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4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4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4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2">
      <c r="A192" s="1"/>
      <c r="B192" s="42"/>
      <c r="C192" s="42"/>
      <c r="D192" s="42"/>
      <c r="E192" s="42"/>
      <c r="F192" s="42"/>
      <c r="G192" s="42"/>
      <c r="H192" s="42"/>
      <c r="I192" s="4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x14ac:dyDescent="0.2">
      <c r="A194" s="42"/>
      <c r="B194" s="57"/>
      <c r="C194" s="42"/>
      <c r="D194" s="42"/>
      <c r="E194" s="42"/>
      <c r="F194" s="42"/>
      <c r="G194" s="42"/>
      <c r="H194" s="42"/>
      <c r="I194" s="4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x14ac:dyDescent="0.2">
      <c r="A197" s="42"/>
      <c r="B197" s="56"/>
      <c r="C197" s="54"/>
      <c r="D197" s="54"/>
      <c r="E197" s="55"/>
      <c r="F197" s="55"/>
      <c r="G197" s="55"/>
      <c r="H197" s="55"/>
      <c r="I197" s="5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x14ac:dyDescent="0.2">
      <c r="A198" s="54"/>
      <c r="B198" s="52"/>
      <c r="C198" s="53"/>
      <c r="D198" s="48"/>
      <c r="E198" s="48"/>
      <c r="F198" s="48"/>
      <c r="G198" s="48"/>
      <c r="H198" s="48"/>
      <c r="I198" s="4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x14ac:dyDescent="0.2">
      <c r="A199" s="48"/>
      <c r="B199" s="52"/>
      <c r="C199" s="50"/>
      <c r="D199" s="49"/>
      <c r="E199" s="48"/>
      <c r="F199" s="48"/>
      <c r="G199" s="48"/>
      <c r="H199" s="48"/>
      <c r="I199" s="4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x14ac:dyDescent="0.2">
      <c r="A200" s="48"/>
      <c r="B200" s="52"/>
      <c r="C200" s="50"/>
      <c r="D200" s="49"/>
      <c r="E200" s="48"/>
      <c r="F200" s="48"/>
      <c r="G200" s="48"/>
      <c r="H200" s="48"/>
      <c r="I200" s="4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x14ac:dyDescent="0.2">
      <c r="A201" s="48"/>
      <c r="B201" s="51"/>
      <c r="C201" s="50"/>
      <c r="D201" s="49"/>
      <c r="E201" s="48"/>
      <c r="F201" s="48"/>
      <c r="G201" s="48"/>
      <c r="H201" s="48"/>
      <c r="I201" s="4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x14ac:dyDescent="0.2">
      <c r="A202" s="48"/>
      <c r="B202" s="51"/>
      <c r="C202" s="50"/>
      <c r="D202" s="49"/>
      <c r="E202" s="48"/>
      <c r="F202" s="48"/>
      <c r="G202" s="48"/>
      <c r="H202" s="48"/>
      <c r="I202" s="4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x14ac:dyDescent="0.2">
      <c r="A203" s="48"/>
      <c r="B203" s="51"/>
      <c r="C203" s="50"/>
      <c r="D203" s="49"/>
      <c r="E203" s="48"/>
      <c r="F203" s="48"/>
      <c r="G203" s="48"/>
      <c r="H203" s="48"/>
      <c r="I203" s="4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x14ac:dyDescent="0.2">
      <c r="A204" s="48"/>
      <c r="B204" s="51"/>
      <c r="C204" s="50"/>
      <c r="D204" s="49"/>
      <c r="E204" s="48"/>
      <c r="F204" s="48"/>
      <c r="G204" s="48"/>
      <c r="H204" s="48"/>
      <c r="I204" s="4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x14ac:dyDescent="0.2">
      <c r="A205" s="48"/>
      <c r="B205" s="51"/>
      <c r="C205" s="50"/>
      <c r="D205" s="49"/>
      <c r="E205" s="48"/>
      <c r="F205" s="48"/>
      <c r="G205" s="48"/>
      <c r="H205" s="48"/>
      <c r="I205" s="4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x14ac:dyDescent="0.2">
      <c r="A206" s="48"/>
      <c r="B206" s="42"/>
      <c r="C206" s="42"/>
      <c r="D206" s="42"/>
      <c r="E206" s="42"/>
      <c r="F206" s="42"/>
      <c r="G206" s="42"/>
      <c r="H206" s="42"/>
      <c r="I206" s="4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x14ac:dyDescent="0.2">
      <c r="A232" s="42"/>
      <c r="B232" s="51"/>
      <c r="C232" s="50"/>
      <c r="D232" s="49"/>
      <c r="E232" s="48"/>
      <c r="F232" s="48"/>
      <c r="G232" s="48"/>
      <c r="H232" s="48"/>
      <c r="I232" s="4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x14ac:dyDescent="0.2">
      <c r="A261" s="4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x14ac:dyDescent="0.2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x14ac:dyDescent="0.2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x14ac:dyDescent="0.2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x14ac:dyDescent="0.2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x14ac:dyDescent="0.2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x14ac:dyDescent="0.2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x14ac:dyDescent="0.2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x14ac:dyDescent="0.2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x14ac:dyDescent="0.2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x14ac:dyDescent="0.2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x14ac:dyDescent="0.2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0:22" x14ac:dyDescent="0.2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0:22" x14ac:dyDescent="0.2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0:22" x14ac:dyDescent="0.2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0:22" x14ac:dyDescent="0.2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0:22" x14ac:dyDescent="0.2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0:22" x14ac:dyDescent="0.2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0:22" x14ac:dyDescent="0.2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0:22" x14ac:dyDescent="0.2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0:22" x14ac:dyDescent="0.2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0:22" x14ac:dyDescent="0.2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0:22" x14ac:dyDescent="0.2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0:22" x14ac:dyDescent="0.2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0:22" x14ac:dyDescent="0.2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0:22" x14ac:dyDescent="0.2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0:22" x14ac:dyDescent="0.2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0:22" x14ac:dyDescent="0.2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0:22" x14ac:dyDescent="0.2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0:22" x14ac:dyDescent="0.2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0:22" x14ac:dyDescent="0.2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0:22" x14ac:dyDescent="0.2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0:22" x14ac:dyDescent="0.2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0:22" x14ac:dyDescent="0.2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0:22" x14ac:dyDescent="0.2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0:22" x14ac:dyDescent="0.2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0:22" x14ac:dyDescent="0.2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0:22" x14ac:dyDescent="0.2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0:22" x14ac:dyDescent="0.2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0:22" x14ac:dyDescent="0.2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0:22" x14ac:dyDescent="0.2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0:22" x14ac:dyDescent="0.2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0:22" x14ac:dyDescent="0.2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0:22" x14ac:dyDescent="0.2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0:22" x14ac:dyDescent="0.2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0:22" x14ac:dyDescent="0.2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0:22" x14ac:dyDescent="0.2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0:22" x14ac:dyDescent="0.2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0:22" x14ac:dyDescent="0.2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0:22" x14ac:dyDescent="0.2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0:22" x14ac:dyDescent="0.2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0:22" x14ac:dyDescent="0.2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0:22" x14ac:dyDescent="0.2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0:22" x14ac:dyDescent="0.2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0:22" x14ac:dyDescent="0.2"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0:22" x14ac:dyDescent="0.2"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0:22" x14ac:dyDescent="0.2"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0:22" x14ac:dyDescent="0.2"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0:22" x14ac:dyDescent="0.2"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0:22" x14ac:dyDescent="0.2"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0:22" x14ac:dyDescent="0.2"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0:22" x14ac:dyDescent="0.2"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0:22" x14ac:dyDescent="0.2"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0:22" x14ac:dyDescent="0.2"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0:22" x14ac:dyDescent="0.2"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0:22" x14ac:dyDescent="0.2"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0:22" x14ac:dyDescent="0.2"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0:22" x14ac:dyDescent="0.2"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0:22" x14ac:dyDescent="0.2"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0:22" x14ac:dyDescent="0.2"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0:22" x14ac:dyDescent="0.2"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0:22" x14ac:dyDescent="0.2"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0:22" x14ac:dyDescent="0.2"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0:22" x14ac:dyDescent="0.2"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0:22" x14ac:dyDescent="0.2"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0:22" x14ac:dyDescent="0.2"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0:22" x14ac:dyDescent="0.2"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0:22" x14ac:dyDescent="0.2"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0:22" x14ac:dyDescent="0.2"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0:22" x14ac:dyDescent="0.2"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0:22" x14ac:dyDescent="0.2"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0:22" x14ac:dyDescent="0.2"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0:22" x14ac:dyDescent="0.2"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0:22" x14ac:dyDescent="0.2"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0:22" x14ac:dyDescent="0.2"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0:22" x14ac:dyDescent="0.2"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0:22" x14ac:dyDescent="0.2"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0:22" x14ac:dyDescent="0.2"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0:22" x14ac:dyDescent="0.2"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0:22" x14ac:dyDescent="0.2"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0:22" x14ac:dyDescent="0.2"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0:22" x14ac:dyDescent="0.2"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0:22" x14ac:dyDescent="0.2"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0:22" x14ac:dyDescent="0.2"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0:22" x14ac:dyDescent="0.2"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0:22" x14ac:dyDescent="0.2"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0:22" x14ac:dyDescent="0.2"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0:22" x14ac:dyDescent="0.2"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0:22" x14ac:dyDescent="0.2"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0:22" x14ac:dyDescent="0.2"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0:22" x14ac:dyDescent="0.2"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0:22" x14ac:dyDescent="0.2"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0:22" x14ac:dyDescent="0.2"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0:22" x14ac:dyDescent="0.2"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0:22" x14ac:dyDescent="0.2"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0:22" x14ac:dyDescent="0.2"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0:22" x14ac:dyDescent="0.2"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0:22" x14ac:dyDescent="0.2"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0:22" x14ac:dyDescent="0.2"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0:22" x14ac:dyDescent="0.2"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0:22" x14ac:dyDescent="0.2"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0:22" x14ac:dyDescent="0.2"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0:22" x14ac:dyDescent="0.2"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0:22" x14ac:dyDescent="0.2"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0:22" x14ac:dyDescent="0.2"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0:22" x14ac:dyDescent="0.2"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0:22" x14ac:dyDescent="0.2"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0:22" x14ac:dyDescent="0.2"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</sheetData>
  <mergeCells count="6">
    <mergeCell ref="C35:F35"/>
    <mergeCell ref="G35:H35"/>
    <mergeCell ref="A1:I2"/>
    <mergeCell ref="C4:F4"/>
    <mergeCell ref="G4:H4"/>
    <mergeCell ref="B6:I6"/>
  </mergeCells>
  <printOptions gridLines="1" gridLinesSet="0"/>
  <pageMargins left="0.39370078740157483" right="0.47244094488188981" top="0.47244094488188981" bottom="0.78740157480314965" header="0.23622047244094491" footer="0.47244094488188981"/>
  <pageSetup paperSize="9" scale="65" orientation="portrait" r:id="rId1"/>
  <headerFooter alignWithMargins="0">
    <oddFooter>&amp;C&amp;8Strana &amp;P
č.z. R-2023/17
Systém sestra-pacient - Výkaz, výměr, rozpočet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Systém-SP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2023-07-26T19:26:48Z</cp:lastPrinted>
  <dcterms:created xsi:type="dcterms:W3CDTF">2023-07-26T18:56:33Z</dcterms:created>
  <dcterms:modified xsi:type="dcterms:W3CDTF">2023-07-27T07:18:36Z</dcterms:modified>
</cp:coreProperties>
</file>