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lickova\Desktop\Původní plocha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4" i="1" l="1"/>
  <c r="J4" i="1"/>
  <c r="J47" i="1" l="1"/>
  <c r="L47" i="1" s="1"/>
  <c r="N47" i="1" s="1"/>
  <c r="J46" i="1"/>
  <c r="L46" i="1" s="1"/>
  <c r="N46" i="1" s="1"/>
  <c r="J54" i="1" l="1"/>
  <c r="L54" i="1" s="1"/>
  <c r="N54" i="1" s="1"/>
  <c r="J52" i="1"/>
  <c r="L52" i="1" s="1"/>
  <c r="N52" i="1" s="1"/>
  <c r="J51" i="1"/>
  <c r="L51" i="1" s="1"/>
  <c r="N51" i="1" s="1"/>
  <c r="J50" i="1"/>
  <c r="L50" i="1" s="1"/>
  <c r="N50" i="1" s="1"/>
  <c r="J49" i="1"/>
  <c r="L49" i="1" s="1"/>
  <c r="N49" i="1" s="1"/>
  <c r="J44" i="1"/>
  <c r="L44" i="1" s="1"/>
  <c r="N44" i="1" s="1"/>
  <c r="J43" i="1"/>
  <c r="L43" i="1" s="1"/>
  <c r="N43" i="1" s="1"/>
  <c r="J42" i="1"/>
  <c r="L42" i="1" s="1"/>
  <c r="N42" i="1" s="1"/>
  <c r="J41" i="1"/>
  <c r="L41" i="1" s="1"/>
  <c r="N41" i="1" s="1"/>
  <c r="J40" i="1"/>
  <c r="L40" i="1" s="1"/>
  <c r="N40" i="1" s="1"/>
  <c r="J39" i="1"/>
  <c r="L39" i="1" s="1"/>
  <c r="N39" i="1" s="1"/>
  <c r="J38" i="1"/>
  <c r="L38" i="1" s="1"/>
  <c r="N38" i="1" s="1"/>
  <c r="J37" i="1"/>
  <c r="L37" i="1" s="1"/>
  <c r="N37" i="1" s="1"/>
  <c r="J35" i="1"/>
  <c r="L35" i="1" s="1"/>
  <c r="N35" i="1" s="1"/>
  <c r="J34" i="1"/>
  <c r="L34" i="1" s="1"/>
  <c r="N34" i="1" s="1"/>
  <c r="J33" i="1"/>
  <c r="L33" i="1" s="1"/>
  <c r="N33" i="1" s="1"/>
  <c r="J32" i="1"/>
  <c r="L32" i="1" s="1"/>
  <c r="N32" i="1" s="1"/>
  <c r="J31" i="1"/>
  <c r="L31" i="1" s="1"/>
  <c r="N31" i="1" s="1"/>
  <c r="J30" i="1"/>
  <c r="L30" i="1" s="1"/>
  <c r="N30" i="1" s="1"/>
  <c r="J29" i="1"/>
  <c r="L29" i="1" s="1"/>
  <c r="N29" i="1" s="1"/>
  <c r="J28" i="1"/>
  <c r="L28" i="1" s="1"/>
  <c r="N28" i="1" s="1"/>
  <c r="J26" i="1"/>
  <c r="L26" i="1" s="1"/>
  <c r="N26" i="1" s="1"/>
  <c r="J25" i="1"/>
  <c r="L25" i="1" s="1"/>
  <c r="N25" i="1" s="1"/>
  <c r="J24" i="1"/>
  <c r="L24" i="1" s="1"/>
  <c r="N24" i="1" s="1"/>
  <c r="J23" i="1"/>
  <c r="L23" i="1" s="1"/>
  <c r="N23" i="1" s="1"/>
  <c r="J22" i="1"/>
  <c r="L22" i="1" s="1"/>
  <c r="N22" i="1" s="1"/>
  <c r="J21" i="1"/>
  <c r="L21" i="1" s="1"/>
  <c r="N21" i="1" s="1"/>
  <c r="J19" i="1"/>
  <c r="L19" i="1" s="1"/>
  <c r="N19" i="1" s="1"/>
  <c r="J18" i="1"/>
  <c r="L18" i="1" s="1"/>
  <c r="N18" i="1" s="1"/>
  <c r="J17" i="1"/>
  <c r="L17" i="1" s="1"/>
  <c r="N17" i="1" s="1"/>
  <c r="J16" i="1"/>
  <c r="L16" i="1" s="1"/>
  <c r="N16" i="1" s="1"/>
  <c r="J15" i="1"/>
  <c r="L15" i="1" s="1"/>
  <c r="N15" i="1" s="1"/>
  <c r="J14" i="1"/>
  <c r="L14" i="1" s="1"/>
  <c r="N14" i="1" s="1"/>
  <c r="J13" i="1"/>
  <c r="L13" i="1" s="1"/>
  <c r="N13" i="1" s="1"/>
  <c r="J12" i="1"/>
  <c r="L12" i="1" s="1"/>
  <c r="N12" i="1" s="1"/>
  <c r="J10" i="1"/>
  <c r="L10" i="1" s="1"/>
  <c r="J8" i="1"/>
  <c r="L8" i="1" s="1"/>
  <c r="N8" i="1" s="1"/>
  <c r="J7" i="1"/>
  <c r="L7" i="1" s="1"/>
  <c r="N7" i="1" s="1"/>
  <c r="J6" i="1"/>
  <c r="L6" i="1" s="1"/>
  <c r="N6" i="1" s="1"/>
  <c r="J5" i="1"/>
  <c r="L5" i="1" s="1"/>
  <c r="N5" i="1" s="1"/>
  <c r="N4" i="1"/>
  <c r="L55" i="1" l="1"/>
  <c r="N10" i="1"/>
  <c r="N55" i="1" s="1"/>
</calcChain>
</file>

<file path=xl/sharedStrings.xml><?xml version="1.0" encoding="utf-8"?>
<sst xmlns="http://schemas.openxmlformats.org/spreadsheetml/2006/main" count="181" uniqueCount="100">
  <si>
    <t>Účinná látka</t>
  </si>
  <si>
    <t>sazba DPH</t>
  </si>
  <si>
    <t>1</t>
  </si>
  <si>
    <t>1 až 2</t>
  </si>
  <si>
    <t>A(B)(V)</t>
  </si>
  <si>
    <t>30 min.</t>
  </si>
  <si>
    <t>5 až 6</t>
  </si>
  <si>
    <t>2</t>
  </si>
  <si>
    <t>3</t>
  </si>
  <si>
    <t>ABCTMV</t>
  </si>
  <si>
    <t>4</t>
  </si>
  <si>
    <t>60 min.</t>
  </si>
  <si>
    <t>5</t>
  </si>
  <si>
    <t>chlor</t>
  </si>
  <si>
    <t>6</t>
  </si>
  <si>
    <t>7</t>
  </si>
  <si>
    <t>5 min.</t>
  </si>
  <si>
    <t>8</t>
  </si>
  <si>
    <t>9</t>
  </si>
  <si>
    <t>15 min.</t>
  </si>
  <si>
    <t>10</t>
  </si>
  <si>
    <t>alkohol</t>
  </si>
  <si>
    <t>11</t>
  </si>
  <si>
    <t>A(B)TM(V)</t>
  </si>
  <si>
    <t>12</t>
  </si>
  <si>
    <t>13</t>
  </si>
  <si>
    <t>alkohol do 30%</t>
  </si>
  <si>
    <t>14</t>
  </si>
  <si>
    <t>15</t>
  </si>
  <si>
    <t>KAS</t>
  </si>
  <si>
    <t>16</t>
  </si>
  <si>
    <t>A(B)T(V)</t>
  </si>
  <si>
    <t>17</t>
  </si>
  <si>
    <t>18</t>
  </si>
  <si>
    <t>19</t>
  </si>
  <si>
    <t>kyselina peroxyoctová</t>
  </si>
  <si>
    <t>20</t>
  </si>
  <si>
    <t>ABTM(V)</t>
  </si>
  <si>
    <t>21</t>
  </si>
  <si>
    <t>HDR: 30s</t>
  </si>
  <si>
    <t>CHDR:1,5 min</t>
  </si>
  <si>
    <t>23</t>
  </si>
  <si>
    <t>ethanol</t>
  </si>
  <si>
    <t>-</t>
  </si>
  <si>
    <t>alkohol, bezbarvý</t>
  </si>
  <si>
    <t xml:space="preserve">0,25 - 0,35 </t>
  </si>
  <si>
    <t>alkohol, barevný</t>
  </si>
  <si>
    <t>1 min</t>
  </si>
  <si>
    <t>,</t>
  </si>
  <si>
    <t>propanol (pro citlivou pokožku)</t>
  </si>
  <si>
    <t>alkohol (gel)</t>
  </si>
  <si>
    <t>ABCTM(V)</t>
  </si>
  <si>
    <t xml:space="preserve">Dezinfekční prostředky na velké plochy a povrchy </t>
  </si>
  <si>
    <t>Požadovaná maximální expozice</t>
  </si>
  <si>
    <t>Nabízené balení</t>
  </si>
  <si>
    <t>Cena za balení bez DPH</t>
  </si>
  <si>
    <t>Koncentrace</t>
  </si>
  <si>
    <t xml:space="preserve">Název </t>
  </si>
  <si>
    <t>Cena bez DPH za 1 l pracovního roztoku / 1 kus ubrousku</t>
  </si>
  <si>
    <t>Cena celkem</t>
  </si>
  <si>
    <t>Dezinfekční prostředky k dezinfekci odpadů umvyvadel, výlevek a sifonů</t>
  </si>
  <si>
    <t>Dezinfekční prostředky na kontaktní plochy a povrchy - postřik</t>
  </si>
  <si>
    <t>Dezinfekční prostředky na kontaktní plochy a povrchy - ubrousky</t>
  </si>
  <si>
    <t>Dezinfekční prostředky na nástroje</t>
  </si>
  <si>
    <t>Dezinfekční prostředky na ruce</t>
  </si>
  <si>
    <t>Dezinfekční prostředky na kůži před invazivními výkony</t>
  </si>
  <si>
    <t>Prostředek k dekolonizaci</t>
  </si>
  <si>
    <t>200 - 300 tbl.</t>
  </si>
  <si>
    <t>Produkt číslo</t>
  </si>
  <si>
    <t>balení (80 - 200 ks)</t>
  </si>
  <si>
    <t>Předpokládaná spotřeba pracovního roztoku v l / počet ubrousků za rok</t>
  </si>
  <si>
    <t>Cena celkem za předpokládanou spotřebu pracovního roztoku / počet ubrousků bez DPH</t>
  </si>
  <si>
    <t>Cena celkem za předpokládanou spotřebu pracovního roztoku / počet ubrousků s DPH</t>
  </si>
  <si>
    <t xml:space="preserve">mýdlo s dezinfekčními účinky </t>
  </si>
  <si>
    <t xml:space="preserve">A(B)T(V) </t>
  </si>
  <si>
    <t>před vpichem 30 s, do 2 min pro kůži s vysokým výskytem mazových žláz</t>
  </si>
  <si>
    <t xml:space="preserve">před vpichem 30 s,       do 2 min (pro kůži s vysokým výskytem mazových žláz) </t>
  </si>
  <si>
    <t>Požadované minimální spektrum účinnosti</t>
  </si>
  <si>
    <t>Požadované balení v l / kg / ks</t>
  </si>
  <si>
    <t>amin</t>
  </si>
  <si>
    <t>peroxid vodíku</t>
  </si>
  <si>
    <t>80 - 200 ks náhradní balení</t>
  </si>
  <si>
    <t>bezalkoholový</t>
  </si>
  <si>
    <t>0,5</t>
  </si>
  <si>
    <t>alkohol + další účinná látka</t>
  </si>
  <si>
    <t>velikost balení (*)</t>
  </si>
  <si>
    <t>* účastník ZŘ doplní velikost balení nabízeného produktu</t>
  </si>
  <si>
    <t>** účastník ZŘ doplní účinnou látku nabízeného produktu</t>
  </si>
  <si>
    <t>bezaldehydový</t>
  </si>
  <si>
    <t xml:space="preserve"> 0,5 - 1</t>
  </si>
  <si>
    <t>0,5 - 1</t>
  </si>
  <si>
    <t>22</t>
  </si>
  <si>
    <t>odlišná než u produktu č. 7 (**)</t>
  </si>
  <si>
    <t>kosmetická směs</t>
  </si>
  <si>
    <t>5 - 6</t>
  </si>
  <si>
    <t>mycí emulze</t>
  </si>
  <si>
    <t>260</t>
  </si>
  <si>
    <t>Mýdlo</t>
  </si>
  <si>
    <r>
      <rPr>
        <sz val="8"/>
        <color rgb="FFFF0000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strike/>
        <sz val="8"/>
        <rFont val="Times New Roman"/>
        <family val="1"/>
        <charset val="238"/>
      </rPr>
      <t>1,5</t>
    </r>
    <r>
      <rPr>
        <sz val="8"/>
        <rFont val="Times New Roman"/>
        <family val="1"/>
        <charset val="238"/>
      </rPr>
      <t xml:space="preserve"> až 2</t>
    </r>
  </si>
  <si>
    <r>
      <rPr>
        <sz val="8"/>
        <color rgb="FFFF0000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strike/>
        <sz val="8"/>
        <rFont val="Times New Roman"/>
        <family val="1"/>
        <charset val="238"/>
      </rPr>
      <t>5</t>
    </r>
    <r>
      <rPr>
        <sz val="8"/>
        <rFont val="Times New Roman"/>
        <family val="1"/>
        <charset val="238"/>
      </rPr>
      <t xml:space="preserve"> až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</si>
</sst>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trike/>
      <sz val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44" fontId="4" fillId="5" borderId="14" xfId="1" applyNumberFormat="1" applyFont="1" applyFill="1" applyBorder="1" applyAlignment="1">
      <alignment vertical="center"/>
    </xf>
    <xf numFmtId="9" fontId="4" fillId="5" borderId="2" xfId="1" applyNumberFormat="1" applyFont="1" applyFill="1" applyBorder="1" applyAlignment="1">
      <alignment vertical="center"/>
    </xf>
    <xf numFmtId="44" fontId="4" fillId="5" borderId="17" xfId="3" applyFont="1" applyFill="1" applyBorder="1" applyAlignment="1" applyProtection="1">
      <alignment horizontal="center" vertical="center"/>
      <protection locked="0"/>
    </xf>
    <xf numFmtId="44" fontId="4" fillId="5" borderId="17" xfId="1" applyNumberFormat="1" applyFont="1" applyFill="1" applyBorder="1" applyAlignment="1">
      <alignment vertical="center"/>
    </xf>
    <xf numFmtId="9" fontId="4" fillId="5" borderId="17" xfId="1" applyNumberFormat="1" applyFont="1" applyFill="1" applyBorder="1" applyAlignment="1">
      <alignment vertical="center"/>
    </xf>
    <xf numFmtId="44" fontId="4" fillId="5" borderId="20" xfId="3" applyFont="1" applyFill="1" applyBorder="1" applyAlignment="1" applyProtection="1">
      <alignment horizontal="center" vertical="center"/>
      <protection locked="0"/>
    </xf>
    <xf numFmtId="9" fontId="4" fillId="5" borderId="20" xfId="1" applyNumberFormat="1" applyFont="1" applyFill="1" applyBorder="1" applyAlignment="1">
      <alignment vertical="center"/>
    </xf>
    <xf numFmtId="44" fontId="4" fillId="5" borderId="20" xfId="1" applyNumberFormat="1" applyFont="1" applyFill="1" applyBorder="1" applyAlignment="1">
      <alignment vertical="center"/>
    </xf>
    <xf numFmtId="44" fontId="5" fillId="5" borderId="20" xfId="3" applyFont="1" applyFill="1" applyBorder="1" applyAlignment="1" applyProtection="1">
      <alignment horizontal="center" vertical="center"/>
      <protection locked="0"/>
    </xf>
    <xf numFmtId="9" fontId="4" fillId="5" borderId="14" xfId="1" applyNumberFormat="1" applyFont="1" applyFill="1" applyBorder="1" applyAlignment="1">
      <alignment vertical="center"/>
    </xf>
    <xf numFmtId="44" fontId="4" fillId="5" borderId="13" xfId="3" applyFont="1" applyFill="1" applyBorder="1" applyAlignment="1" applyProtection="1">
      <alignment horizontal="center" vertical="center"/>
      <protection locked="0"/>
    </xf>
    <xf numFmtId="44" fontId="4" fillId="5" borderId="14" xfId="3" applyFont="1" applyFill="1" applyBorder="1" applyAlignment="1" applyProtection="1">
      <alignment horizontal="center" vertical="center"/>
      <protection locked="0"/>
    </xf>
    <xf numFmtId="44" fontId="4" fillId="5" borderId="12" xfId="3" applyFont="1" applyFill="1" applyBorder="1" applyAlignment="1" applyProtection="1">
      <alignment horizontal="center" vertical="center"/>
      <protection locked="0"/>
    </xf>
    <xf numFmtId="44" fontId="5" fillId="5" borderId="12" xfId="3" applyFont="1" applyFill="1" applyBorder="1" applyAlignment="1" applyProtection="1">
      <alignment vertical="center"/>
      <protection locked="0"/>
    </xf>
    <xf numFmtId="9" fontId="4" fillId="5" borderId="12" xfId="1" applyNumberFormat="1" applyFont="1" applyFill="1" applyBorder="1" applyAlignment="1">
      <alignment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10" fontId="4" fillId="5" borderId="2" xfId="2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9" fontId="4" fillId="5" borderId="25" xfId="1" applyNumberFormat="1" applyFont="1" applyFill="1" applyBorder="1" applyAlignment="1">
      <alignment vertical="center"/>
    </xf>
    <xf numFmtId="44" fontId="4" fillId="5" borderId="13" xfId="1" applyNumberFormat="1" applyFont="1" applyFill="1" applyBorder="1" applyAlignment="1">
      <alignment vertical="center"/>
    </xf>
    <xf numFmtId="9" fontId="4" fillId="5" borderId="13" xfId="1" applyNumberFormat="1" applyFont="1" applyFill="1" applyBorder="1" applyAlignment="1">
      <alignment vertical="center"/>
    </xf>
    <xf numFmtId="44" fontId="4" fillId="5" borderId="25" xfId="3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4" fontId="5" fillId="5" borderId="30" xfId="3" applyFont="1" applyFill="1" applyBorder="1" applyAlignment="1" applyProtection="1">
      <alignment horizontal="center" vertical="center"/>
      <protection locked="0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/>
    </xf>
    <xf numFmtId="9" fontId="4" fillId="5" borderId="30" xfId="1" applyNumberFormat="1" applyFont="1" applyFill="1" applyBorder="1" applyAlignment="1">
      <alignment vertical="center"/>
    </xf>
    <xf numFmtId="3" fontId="4" fillId="8" borderId="1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4" fontId="4" fillId="0" borderId="10" xfId="3" applyFont="1" applyFill="1" applyBorder="1" applyAlignment="1">
      <alignment horizontal="right" vertical="center"/>
    </xf>
    <xf numFmtId="49" fontId="4" fillId="0" borderId="10" xfId="1" applyNumberFormat="1" applyFont="1" applyFill="1" applyBorder="1" applyAlignment="1">
      <alignment horizontal="right"/>
    </xf>
    <xf numFmtId="10" fontId="4" fillId="0" borderId="10" xfId="2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44" fontId="4" fillId="9" borderId="20" xfId="3" applyFont="1" applyFill="1" applyBorder="1" applyAlignment="1" applyProtection="1">
      <alignment horizontal="center" vertical="center"/>
      <protection locked="0"/>
    </xf>
    <xf numFmtId="49" fontId="4" fillId="2" borderId="10" xfId="2" applyNumberFormat="1" applyFont="1" applyFill="1" applyBorder="1" applyAlignment="1">
      <alignment horizontal="right" vertical="center"/>
    </xf>
    <xf numFmtId="49" fontId="0" fillId="0" borderId="0" xfId="0" applyNumberFormat="1"/>
    <xf numFmtId="0" fontId="4" fillId="9" borderId="14" xfId="2" applyNumberFormat="1" applyFont="1" applyFill="1" applyBorder="1" applyAlignment="1">
      <alignment horizontal="center" vertical="center"/>
    </xf>
    <xf numFmtId="44" fontId="4" fillId="5" borderId="20" xfId="3" applyNumberFormat="1" applyFont="1" applyFill="1" applyBorder="1" applyAlignment="1">
      <alignment vertical="center"/>
    </xf>
    <xf numFmtId="44" fontId="4" fillId="5" borderId="25" xfId="3" applyNumberFormat="1" applyFont="1" applyFill="1" applyBorder="1" applyAlignment="1">
      <alignment vertical="center"/>
    </xf>
    <xf numFmtId="44" fontId="4" fillId="5" borderId="30" xfId="1" applyNumberFormat="1" applyFont="1" applyFill="1" applyBorder="1" applyAlignment="1">
      <alignment horizontal="center" vertical="center"/>
    </xf>
    <xf numFmtId="44" fontId="4" fillId="0" borderId="10" xfId="1" applyNumberFormat="1" applyFont="1" applyFill="1" applyBorder="1" applyAlignment="1">
      <alignment vertical="center"/>
    </xf>
    <xf numFmtId="44" fontId="0" fillId="0" borderId="0" xfId="0" applyNumberFormat="1"/>
    <xf numFmtId="44" fontId="4" fillId="5" borderId="14" xfId="3" applyNumberFormat="1" applyFont="1" applyFill="1" applyBorder="1" applyAlignment="1">
      <alignment vertical="center"/>
    </xf>
    <xf numFmtId="44" fontId="4" fillId="5" borderId="12" xfId="3" applyNumberFormat="1" applyFont="1" applyFill="1" applyBorder="1" applyAlignment="1">
      <alignment vertical="center"/>
    </xf>
    <xf numFmtId="44" fontId="4" fillId="5" borderId="13" xfId="3" applyNumberFormat="1" applyFont="1" applyFill="1" applyBorder="1" applyAlignment="1">
      <alignment vertical="center"/>
    </xf>
    <xf numFmtId="44" fontId="4" fillId="5" borderId="6" xfId="3" applyNumberFormat="1" applyFont="1" applyFill="1" applyBorder="1" applyAlignment="1">
      <alignment vertical="center"/>
    </xf>
    <xf numFmtId="44" fontId="4" fillId="5" borderId="30" xfId="3" applyNumberFormat="1" applyFont="1" applyFill="1" applyBorder="1" applyAlignment="1">
      <alignment vertical="center"/>
    </xf>
    <xf numFmtId="44" fontId="5" fillId="3" borderId="32" xfId="3" applyNumberFormat="1" applyFont="1" applyFill="1" applyBorder="1" applyAlignment="1">
      <alignment vertical="center"/>
    </xf>
    <xf numFmtId="44" fontId="4" fillId="5" borderId="23" xfId="1" applyNumberFormat="1" applyFont="1" applyFill="1" applyBorder="1" applyAlignment="1">
      <alignment vertical="center"/>
    </xf>
    <xf numFmtId="44" fontId="4" fillId="5" borderId="18" xfId="1" applyNumberFormat="1" applyFont="1" applyFill="1" applyBorder="1" applyAlignment="1">
      <alignment vertical="center"/>
    </xf>
    <xf numFmtId="44" fontId="4" fillId="5" borderId="21" xfId="1" applyNumberFormat="1" applyFont="1" applyFill="1" applyBorder="1" applyAlignment="1">
      <alignment vertical="center"/>
    </xf>
    <xf numFmtId="44" fontId="4" fillId="5" borderId="15" xfId="1" applyNumberFormat="1" applyFont="1" applyFill="1" applyBorder="1" applyAlignment="1">
      <alignment vertical="center"/>
    </xf>
    <xf numFmtId="44" fontId="4" fillId="5" borderId="26" xfId="1" applyNumberFormat="1" applyFont="1" applyFill="1" applyBorder="1" applyAlignment="1">
      <alignment vertical="center"/>
    </xf>
    <xf numFmtId="44" fontId="4" fillId="5" borderId="31" xfId="1" applyNumberFormat="1" applyFont="1" applyFill="1" applyBorder="1" applyAlignment="1">
      <alignment vertical="center"/>
    </xf>
    <xf numFmtId="44" fontId="5" fillId="3" borderId="32" xfId="1" applyNumberFormat="1" applyFont="1" applyFill="1" applyBorder="1" applyAlignment="1">
      <alignment vertical="center"/>
    </xf>
    <xf numFmtId="44" fontId="4" fillId="5" borderId="20" xfId="3" applyFont="1" applyFill="1" applyBorder="1" applyAlignment="1">
      <alignment horizontal="center" vertical="center"/>
    </xf>
    <xf numFmtId="44" fontId="4" fillId="5" borderId="14" xfId="3" applyFont="1" applyFill="1" applyBorder="1" applyAlignment="1">
      <alignment horizontal="center" vertical="center"/>
    </xf>
    <xf numFmtId="44" fontId="4" fillId="5" borderId="13" xfId="3" applyFont="1" applyFill="1" applyBorder="1" applyAlignment="1">
      <alignment horizontal="center" vertical="center"/>
    </xf>
    <xf numFmtId="9" fontId="4" fillId="6" borderId="30" xfId="2" applyNumberFormat="1" applyFont="1" applyFill="1" applyBorder="1" applyAlignment="1">
      <alignment horizontal="center" vertical="center"/>
    </xf>
    <xf numFmtId="49" fontId="4" fillId="6" borderId="17" xfId="1" applyNumberFormat="1" applyFont="1" applyFill="1" applyBorder="1" applyAlignment="1" applyProtection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 applyProtection="1">
      <alignment horizontal="center" vertical="center" wrapText="1"/>
    </xf>
    <xf numFmtId="49" fontId="4" fillId="2" borderId="10" xfId="1" applyNumberFormat="1" applyFont="1" applyFill="1" applyBorder="1"/>
    <xf numFmtId="49" fontId="4" fillId="5" borderId="17" xfId="1" applyNumberFormat="1" applyFont="1" applyFill="1" applyBorder="1" applyAlignment="1" applyProtection="1">
      <alignment vertical="center" wrapText="1"/>
    </xf>
    <xf numFmtId="49" fontId="4" fillId="5" borderId="2" xfId="1" applyNumberFormat="1" applyFont="1" applyFill="1" applyBorder="1" applyAlignment="1">
      <alignment vertical="center" wrapText="1"/>
    </xf>
    <xf numFmtId="49" fontId="4" fillId="5" borderId="30" xfId="1" applyNumberFormat="1" applyFont="1" applyFill="1" applyBorder="1" applyAlignment="1">
      <alignment horizontal="center" vertical="center" wrapText="1"/>
    </xf>
    <xf numFmtId="49" fontId="4" fillId="6" borderId="12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49" fontId="4" fillId="2" borderId="20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 wrapText="1"/>
    </xf>
    <xf numFmtId="49" fontId="4" fillId="6" borderId="14" xfId="2" applyNumberFormat="1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0" fontId="4" fillId="9" borderId="12" xfId="2" applyNumberFormat="1" applyFont="1" applyFill="1" applyBorder="1" applyAlignment="1">
      <alignment horizontal="center" vertical="center"/>
    </xf>
    <xf numFmtId="0" fontId="4" fillId="9" borderId="20" xfId="2" applyNumberFormat="1" applyFont="1" applyFill="1" applyBorder="1" applyAlignment="1">
      <alignment horizontal="center" vertical="center"/>
    </xf>
    <xf numFmtId="0" fontId="4" fillId="9" borderId="13" xfId="2" applyNumberFormat="1" applyFont="1" applyFill="1" applyBorder="1" applyAlignment="1">
      <alignment horizontal="center" vertical="center"/>
    </xf>
    <xf numFmtId="0" fontId="4" fillId="9" borderId="25" xfId="2" applyNumberFormat="1" applyFont="1" applyFill="1" applyBorder="1" applyAlignment="1">
      <alignment horizontal="center" vertical="center"/>
    </xf>
    <xf numFmtId="0" fontId="4" fillId="9" borderId="30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right" vertical="center"/>
    </xf>
    <xf numFmtId="0" fontId="0" fillId="0" borderId="0" xfId="0" applyNumberFormat="1"/>
    <xf numFmtId="49" fontId="4" fillId="2" borderId="14" xfId="2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/>
    </xf>
    <xf numFmtId="10" fontId="4" fillId="5" borderId="17" xfId="2" applyNumberFormat="1" applyFont="1" applyFill="1" applyBorder="1" applyAlignment="1">
      <alignment vertical="center"/>
    </xf>
    <xf numFmtId="49" fontId="4" fillId="9" borderId="20" xfId="2" applyNumberFormat="1" applyFont="1" applyFill="1" applyBorder="1" applyAlignment="1">
      <alignment horizontal="center" vertical="center"/>
    </xf>
    <xf numFmtId="49" fontId="4" fillId="6" borderId="10" xfId="1" applyNumberFormat="1" applyFont="1" applyFill="1" applyBorder="1"/>
    <xf numFmtId="49" fontId="4" fillId="6" borderId="10" xfId="2" applyNumberFormat="1" applyFont="1" applyFill="1" applyBorder="1" applyAlignment="1">
      <alignment horizontal="right" vertical="center"/>
    </xf>
    <xf numFmtId="0" fontId="4" fillId="6" borderId="10" xfId="2" applyNumberFormat="1" applyFont="1" applyFill="1" applyBorder="1" applyAlignment="1">
      <alignment horizontal="right" vertical="center"/>
    </xf>
    <xf numFmtId="44" fontId="4" fillId="8" borderId="10" xfId="3" applyFont="1" applyFill="1" applyBorder="1" applyAlignment="1">
      <alignment horizontal="right" vertical="center"/>
    </xf>
    <xf numFmtId="49" fontId="4" fillId="8" borderId="10" xfId="1" applyNumberFormat="1" applyFont="1" applyFill="1" applyBorder="1" applyAlignment="1">
      <alignment horizontal="right"/>
    </xf>
    <xf numFmtId="10" fontId="4" fillId="8" borderId="10" xfId="2" applyNumberFormat="1" applyFont="1" applyFill="1" applyBorder="1" applyAlignment="1">
      <alignment horizontal="right"/>
    </xf>
    <xf numFmtId="44" fontId="4" fillId="8" borderId="10" xfId="1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vertical="center"/>
    </xf>
    <xf numFmtId="44" fontId="5" fillId="6" borderId="10" xfId="3" applyNumberFormat="1" applyFont="1" applyFill="1" applyBorder="1" applyAlignment="1">
      <alignment vertical="center"/>
    </xf>
    <xf numFmtId="44" fontId="5" fillId="6" borderId="11" xfId="1" applyNumberFormat="1" applyFont="1" applyFill="1" applyBorder="1" applyAlignment="1">
      <alignment vertical="center"/>
    </xf>
    <xf numFmtId="49" fontId="4" fillId="8" borderId="10" xfId="1" applyNumberFormat="1" applyFont="1" applyFill="1" applyBorder="1" applyAlignment="1">
      <alignment horizontal="left"/>
    </xf>
    <xf numFmtId="49" fontId="6" fillId="8" borderId="9" xfId="1" applyNumberFormat="1" applyFont="1" applyFill="1" applyBorder="1" applyAlignment="1">
      <alignment horizontal="left"/>
    </xf>
    <xf numFmtId="49" fontId="4" fillId="2" borderId="14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3" fillId="9" borderId="7" xfId="1" applyNumberFormat="1" applyFont="1" applyFill="1" applyBorder="1" applyAlignment="1">
      <alignment horizontal="left" vertical="center" wrapText="1"/>
    </xf>
    <xf numFmtId="49" fontId="4" fillId="6" borderId="7" xfId="1" applyNumberFormat="1" applyFont="1" applyFill="1" applyBorder="1" applyAlignment="1">
      <alignment horizontal="center" vertical="center" wrapText="1"/>
    </xf>
    <xf numFmtId="49" fontId="4" fillId="2" borderId="17" xfId="2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>
      <alignment horizontal="center" vertical="center" wrapText="1"/>
    </xf>
    <xf numFmtId="49" fontId="3" fillId="9" borderId="14" xfId="1" applyNumberFormat="1" applyFont="1" applyFill="1" applyBorder="1" applyAlignment="1">
      <alignment horizontal="left" vertical="center" wrapText="1"/>
    </xf>
    <xf numFmtId="44" fontId="4" fillId="9" borderId="25" xfId="3" applyFont="1" applyFill="1" applyBorder="1" applyAlignment="1" applyProtection="1">
      <alignment horizontal="center" vertical="center"/>
      <protection locked="0"/>
    </xf>
    <xf numFmtId="0" fontId="4" fillId="9" borderId="17" xfId="2" applyNumberFormat="1" applyFont="1" applyFill="1" applyBorder="1" applyAlignment="1">
      <alignment horizontal="center" vertical="center"/>
    </xf>
    <xf numFmtId="44" fontId="4" fillId="9" borderId="17" xfId="3" applyFont="1" applyFill="1" applyBorder="1" applyAlignment="1" applyProtection="1">
      <alignment horizontal="center" vertical="center"/>
      <protection locked="0"/>
    </xf>
    <xf numFmtId="44" fontId="4" fillId="5" borderId="12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9" fontId="4" fillId="5" borderId="0" xfId="1" applyNumberFormat="1" applyFont="1" applyFill="1" applyBorder="1" applyAlignment="1">
      <alignment vertical="center"/>
    </xf>
    <xf numFmtId="44" fontId="5" fillId="5" borderId="13" xfId="3" applyFont="1" applyFill="1" applyBorder="1" applyAlignment="1" applyProtection="1">
      <alignment horizontal="center" vertical="center"/>
      <protection locked="0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6" xfId="3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 applyProtection="1">
      <alignment horizontal="left" vertical="center" wrapText="1"/>
    </xf>
    <xf numFmtId="49" fontId="3" fillId="4" borderId="10" xfId="1" applyNumberFormat="1" applyFont="1" applyFill="1" applyBorder="1" applyAlignment="1" applyProtection="1">
      <alignment horizontal="left" vertical="center" wrapText="1"/>
    </xf>
    <xf numFmtId="49" fontId="3" fillId="4" borderId="11" xfId="1" applyNumberFormat="1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 wrapText="1"/>
    </xf>
    <xf numFmtId="49" fontId="4" fillId="5" borderId="20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10" fontId="4" fillId="5" borderId="20" xfId="2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6" xfId="1" applyNumberFormat="1" applyFont="1" applyFill="1" applyBorder="1" applyAlignment="1">
      <alignment horizontal="center" vertical="center"/>
    </xf>
    <xf numFmtId="44" fontId="2" fillId="0" borderId="4" xfId="1" applyNumberFormat="1" applyFont="1" applyBorder="1" applyAlignment="1">
      <alignment horizontal="center" vertical="center" wrapText="1"/>
    </xf>
    <xf numFmtId="44" fontId="2" fillId="0" borderId="8" xfId="1" applyNumberFormat="1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49" fontId="4" fillId="5" borderId="12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10" fontId="4" fillId="5" borderId="12" xfId="2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/>
    </xf>
    <xf numFmtId="10" fontId="2" fillId="0" borderId="6" xfId="2" applyNumberFormat="1" applyFont="1" applyFill="1" applyBorder="1" applyAlignment="1">
      <alignment horizontal="center" vertical="center"/>
    </xf>
    <xf numFmtId="44" fontId="2" fillId="0" borderId="2" xfId="1" applyNumberFormat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2" xfId="1" applyNumberFormat="1" applyFont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6" borderId="2" xfId="2" applyNumberFormat="1" applyFont="1" applyFill="1" applyBorder="1" applyAlignment="1">
      <alignment horizontal="center" vertical="center" wrapText="1"/>
    </xf>
    <xf numFmtId="49" fontId="2" fillId="6" borderId="6" xfId="2" applyNumberFormat="1" applyFont="1" applyFill="1" applyBorder="1" applyAlignment="1">
      <alignment horizontal="center" vertical="center" wrapText="1"/>
    </xf>
    <xf numFmtId="49" fontId="4" fillId="9" borderId="20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9" fontId="4" fillId="6" borderId="14" xfId="2" applyNumberFormat="1" applyFont="1" applyFill="1" applyBorder="1" applyAlignment="1">
      <alignment horizontal="center" vertical="center"/>
    </xf>
    <xf numFmtId="9" fontId="4" fillId="6" borderId="20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49" fontId="4" fillId="5" borderId="14" xfId="1" applyNumberFormat="1" applyFont="1" applyFill="1" applyBorder="1" applyAlignment="1" applyProtection="1">
      <alignment horizontal="center" vertical="center" wrapText="1"/>
    </xf>
    <xf numFmtId="49" fontId="4" fillId="2" borderId="14" xfId="1" applyNumberFormat="1" applyFont="1" applyFill="1" applyBorder="1" applyAlignment="1" applyProtection="1">
      <alignment horizontal="center" vertical="center" wrapText="1"/>
    </xf>
    <xf numFmtId="49" fontId="4" fillId="2" borderId="20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 applyProtection="1">
      <alignment horizontal="center" vertical="center" wrapText="1"/>
    </xf>
    <xf numFmtId="49" fontId="4" fillId="6" borderId="20" xfId="1" applyNumberFormat="1" applyFont="1" applyFill="1" applyBorder="1" applyAlignment="1" applyProtection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5" borderId="20" xfId="1" applyNumberFormat="1" applyFont="1" applyFill="1" applyBorder="1" applyAlignment="1">
      <alignment horizontal="center" vertical="center" wrapText="1"/>
    </xf>
    <xf numFmtId="49" fontId="4" fillId="5" borderId="25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/>
    </xf>
    <xf numFmtId="49" fontId="4" fillId="5" borderId="13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10" fontId="4" fillId="5" borderId="13" xfId="2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9" fontId="4" fillId="6" borderId="2" xfId="2" applyNumberFormat="1" applyFont="1" applyFill="1" applyBorder="1" applyAlignment="1">
      <alignment horizontal="center" vertical="center"/>
    </xf>
    <xf numFmtId="9" fontId="4" fillId="6" borderId="12" xfId="2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left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5" borderId="17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5" fillId="7" borderId="9" xfId="1" applyNumberFormat="1" applyFont="1" applyFill="1" applyBorder="1" applyAlignment="1">
      <alignment horizontal="left"/>
    </xf>
    <xf numFmtId="49" fontId="5" fillId="7" borderId="11" xfId="1" applyNumberFormat="1" applyFont="1" applyFill="1" applyBorder="1" applyAlignment="1">
      <alignment horizontal="left"/>
    </xf>
    <xf numFmtId="49" fontId="4" fillId="0" borderId="2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5" borderId="17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 applyProtection="1">
      <alignment horizontal="center" vertical="center" wrapText="1"/>
    </xf>
    <xf numFmtId="9" fontId="4" fillId="6" borderId="17" xfId="2" applyNumberFormat="1" applyFont="1" applyFill="1" applyBorder="1" applyAlignment="1">
      <alignment horizontal="center" vertical="center"/>
    </xf>
    <xf numFmtId="49" fontId="3" fillId="9" borderId="13" xfId="1" applyNumberFormat="1" applyFont="1" applyFill="1" applyBorder="1" applyAlignment="1">
      <alignment horizontal="center" vertical="center" wrapText="1"/>
    </xf>
    <xf numFmtId="49" fontId="3" fillId="9" borderId="17" xfId="1" applyNumberFormat="1" applyFont="1" applyFill="1" applyBorder="1" applyAlignment="1">
      <alignment horizontal="center" vertical="center" wrapText="1"/>
    </xf>
    <xf numFmtId="49" fontId="4" fillId="6" borderId="33" xfId="1" applyNumberFormat="1" applyFont="1" applyFill="1" applyBorder="1" applyAlignment="1">
      <alignment horizontal="center" vertical="center" wrapText="1"/>
    </xf>
    <xf numFmtId="49" fontId="4" fillId="6" borderId="13" xfId="1" applyNumberFormat="1" applyFont="1" applyFill="1" applyBorder="1" applyAlignment="1">
      <alignment horizontal="center" vertical="center" wrapText="1"/>
    </xf>
    <xf numFmtId="49" fontId="4" fillId="6" borderId="25" xfId="1" applyNumberFormat="1" applyFont="1" applyFill="1" applyBorder="1" applyAlignment="1">
      <alignment horizontal="center" vertical="center" wrapText="1"/>
    </xf>
    <xf numFmtId="49" fontId="4" fillId="6" borderId="34" xfId="1" applyNumberFormat="1" applyFont="1" applyFill="1" applyBorder="1" applyAlignment="1">
      <alignment horizontal="center" vertical="center" wrapText="1"/>
    </xf>
    <xf numFmtId="49" fontId="3" fillId="6" borderId="14" xfId="1" applyNumberFormat="1" applyFont="1" applyFill="1" applyBorder="1" applyAlignment="1">
      <alignment horizontal="center" vertical="center" wrapText="1"/>
    </xf>
    <xf numFmtId="49" fontId="3" fillId="6" borderId="17" xfId="1" applyNumberFormat="1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>
      <alignment horizontal="left" vertical="center" wrapText="1"/>
    </xf>
    <xf numFmtId="49" fontId="3" fillId="4" borderId="10" xfId="1" applyNumberFormat="1" applyFont="1" applyFill="1" applyBorder="1" applyAlignment="1">
      <alignment horizontal="left" vertical="center" wrapText="1"/>
    </xf>
    <xf numFmtId="49" fontId="3" fillId="4" borderId="11" xfId="1" applyNumberFormat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 applyProtection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49" fontId="7" fillId="9" borderId="12" xfId="1" applyNumberFormat="1" applyFont="1" applyFill="1" applyBorder="1" applyAlignment="1">
      <alignment horizontal="center" vertical="center" wrapText="1"/>
    </xf>
    <xf numFmtId="49" fontId="4" fillId="6" borderId="17" xfId="1" applyNumberFormat="1" applyFont="1" applyFill="1" applyBorder="1" applyAlignment="1">
      <alignment horizontal="center" vertical="center"/>
    </xf>
    <xf numFmtId="49" fontId="4" fillId="6" borderId="12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10" fontId="4" fillId="5" borderId="25" xfId="2" applyNumberFormat="1" applyFont="1" applyFill="1" applyBorder="1" applyAlignment="1">
      <alignment horizontal="center" vertical="center"/>
    </xf>
    <xf numFmtId="0" fontId="4" fillId="5" borderId="14" xfId="1" applyNumberFormat="1" applyFont="1" applyFill="1" applyBorder="1" applyAlignment="1">
      <alignment vertical="center"/>
    </xf>
  </cellXfs>
  <cellStyles count="4">
    <cellStyle name="Měna 2" xfId="3"/>
    <cellStyle name="Normální" xfId="0" builtinId="0"/>
    <cellStyle name="Normální 2" xfId="1"/>
    <cellStyle name="Procen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16" workbookViewId="0">
      <selection activeCell="C34" sqref="C34:C35"/>
    </sheetView>
  </sheetViews>
  <sheetFormatPr defaultRowHeight="15" x14ac:dyDescent="0.25"/>
  <cols>
    <col min="1" max="1" width="12.85546875" customWidth="1"/>
    <col min="2" max="2" width="15" style="47" customWidth="1"/>
    <col min="3" max="3" width="16.85546875" style="47" customWidth="1"/>
    <col min="4" max="4" width="15" style="47" customWidth="1"/>
    <col min="5" max="5" width="10.7109375" style="94" customWidth="1"/>
    <col min="6" max="6" width="11" customWidth="1"/>
    <col min="7" max="7" width="16" customWidth="1"/>
    <col min="8" max="8" width="11.140625" customWidth="1"/>
    <col min="9" max="9" width="13.42578125" customWidth="1"/>
    <col min="10" max="10" width="17.85546875" style="53" customWidth="1"/>
    <col min="11" max="11" width="17" customWidth="1"/>
    <col min="12" max="12" width="23.140625" style="53" customWidth="1"/>
    <col min="13" max="13" width="9.42578125" customWidth="1"/>
    <col min="14" max="14" width="23.28515625" style="53" customWidth="1"/>
  </cols>
  <sheetData>
    <row r="1" spans="1:14" ht="21.75" customHeight="1" x14ac:dyDescent="0.25">
      <c r="A1" s="159" t="s">
        <v>68</v>
      </c>
      <c r="B1" s="161" t="s">
        <v>57</v>
      </c>
      <c r="C1" s="163" t="s">
        <v>0</v>
      </c>
      <c r="D1" s="165" t="s">
        <v>78</v>
      </c>
      <c r="E1" s="127" t="s">
        <v>54</v>
      </c>
      <c r="F1" s="129" t="s">
        <v>55</v>
      </c>
      <c r="G1" s="149" t="s">
        <v>77</v>
      </c>
      <c r="H1" s="151" t="s">
        <v>56</v>
      </c>
      <c r="I1" s="149" t="s">
        <v>53</v>
      </c>
      <c r="J1" s="153" t="s">
        <v>58</v>
      </c>
      <c r="K1" s="155" t="s">
        <v>70</v>
      </c>
      <c r="L1" s="157" t="s">
        <v>71</v>
      </c>
      <c r="M1" s="140" t="s">
        <v>1</v>
      </c>
      <c r="N1" s="142" t="s">
        <v>72</v>
      </c>
    </row>
    <row r="2" spans="1:14" ht="30" customHeight="1" thickBot="1" x14ac:dyDescent="0.3">
      <c r="A2" s="160"/>
      <c r="B2" s="162"/>
      <c r="C2" s="164"/>
      <c r="D2" s="166"/>
      <c r="E2" s="128"/>
      <c r="F2" s="130"/>
      <c r="G2" s="150"/>
      <c r="H2" s="152"/>
      <c r="I2" s="150"/>
      <c r="J2" s="154"/>
      <c r="K2" s="156"/>
      <c r="L2" s="158"/>
      <c r="M2" s="141"/>
      <c r="N2" s="143"/>
    </row>
    <row r="3" spans="1:14" ht="18" customHeight="1" thickBot="1" x14ac:dyDescent="0.3">
      <c r="A3" s="131" t="s">
        <v>52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1:14" x14ac:dyDescent="0.25">
      <c r="A4" s="144" t="s">
        <v>2</v>
      </c>
      <c r="B4" s="145"/>
      <c r="C4" s="146" t="s">
        <v>79</v>
      </c>
      <c r="D4" s="78" t="s">
        <v>3</v>
      </c>
      <c r="E4" s="48"/>
      <c r="F4" s="13"/>
      <c r="G4" s="147" t="s">
        <v>4</v>
      </c>
      <c r="H4" s="148"/>
      <c r="I4" s="147" t="s">
        <v>5</v>
      </c>
      <c r="J4" s="237" t="e">
        <f>F4/E4*H4</f>
        <v>#DIV/0!</v>
      </c>
      <c r="K4" s="20">
        <v>2000</v>
      </c>
      <c r="L4" s="54" t="e">
        <f>J4*K4</f>
        <v>#DIV/0!</v>
      </c>
      <c r="M4" s="15"/>
      <c r="N4" s="60" t="e">
        <f t="shared" ref="N4:N10" si="0">L4+(L4*M4)</f>
        <v>#DIV/0!</v>
      </c>
    </row>
    <row r="5" spans="1:14" x14ac:dyDescent="0.25">
      <c r="A5" s="144"/>
      <c r="B5" s="145"/>
      <c r="C5" s="146"/>
      <c r="D5" s="79" t="s">
        <v>6</v>
      </c>
      <c r="E5" s="88"/>
      <c r="F5" s="3"/>
      <c r="G5" s="147"/>
      <c r="H5" s="148"/>
      <c r="I5" s="147"/>
      <c r="J5" s="4" t="e">
        <f>F5/E5*H4</f>
        <v>#DIV/0!</v>
      </c>
      <c r="K5" s="21">
        <v>76000</v>
      </c>
      <c r="L5" s="55" t="e">
        <f t="shared" ref="L4:L8" si="1">J5*K5</f>
        <v>#DIV/0!</v>
      </c>
      <c r="M5" s="5"/>
      <c r="N5" s="61" t="e">
        <f t="shared" si="0"/>
        <v>#DIV/0!</v>
      </c>
    </row>
    <row r="6" spans="1:14" x14ac:dyDescent="0.25">
      <c r="A6" s="135" t="s">
        <v>7</v>
      </c>
      <c r="B6" s="136"/>
      <c r="C6" s="137" t="s">
        <v>80</v>
      </c>
      <c r="D6" s="79" t="s">
        <v>3</v>
      </c>
      <c r="E6" s="89"/>
      <c r="F6" s="6"/>
      <c r="G6" s="134" t="s">
        <v>4</v>
      </c>
      <c r="H6" s="139"/>
      <c r="I6" s="134" t="s">
        <v>5</v>
      </c>
      <c r="J6" s="49" t="e">
        <f>F6/E6*H6</f>
        <v>#DIV/0!</v>
      </c>
      <c r="K6" s="22">
        <v>2000</v>
      </c>
      <c r="L6" s="49" t="e">
        <f t="shared" si="1"/>
        <v>#DIV/0!</v>
      </c>
      <c r="M6" s="7"/>
      <c r="N6" s="62" t="e">
        <f t="shared" si="0"/>
        <v>#DIV/0!</v>
      </c>
    </row>
    <row r="7" spans="1:14" x14ac:dyDescent="0.25">
      <c r="A7" s="135"/>
      <c r="B7" s="136"/>
      <c r="C7" s="138"/>
      <c r="D7" s="79" t="s">
        <v>6</v>
      </c>
      <c r="E7" s="89"/>
      <c r="F7" s="6"/>
      <c r="G7" s="134"/>
      <c r="H7" s="139"/>
      <c r="I7" s="134"/>
      <c r="J7" s="8" t="e">
        <f>F7/E7*H6</f>
        <v>#DIV/0!</v>
      </c>
      <c r="K7" s="22">
        <v>76000</v>
      </c>
      <c r="L7" s="49" t="e">
        <f t="shared" si="1"/>
        <v>#DIV/0!</v>
      </c>
      <c r="M7" s="7"/>
      <c r="N7" s="62" t="e">
        <f t="shared" si="0"/>
        <v>#DIV/0!</v>
      </c>
    </row>
    <row r="8" spans="1:14" ht="30" customHeight="1" thickBot="1" x14ac:dyDescent="0.3">
      <c r="A8" s="96" t="s">
        <v>8</v>
      </c>
      <c r="B8" s="75"/>
      <c r="C8" s="71" t="s">
        <v>88</v>
      </c>
      <c r="D8" s="99" t="s">
        <v>85</v>
      </c>
      <c r="E8" s="89"/>
      <c r="F8" s="9"/>
      <c r="G8" s="113" t="s">
        <v>51</v>
      </c>
      <c r="H8" s="98"/>
      <c r="I8" s="97" t="s">
        <v>11</v>
      </c>
      <c r="J8" s="49" t="e">
        <f>F8/E8*H8</f>
        <v>#DIV/0!</v>
      </c>
      <c r="K8" s="22">
        <v>28000</v>
      </c>
      <c r="L8" s="49" t="e">
        <f t="shared" si="1"/>
        <v>#DIV/0!</v>
      </c>
      <c r="M8" s="7"/>
      <c r="N8" s="62" t="e">
        <f t="shared" si="0"/>
        <v>#DIV/0!</v>
      </c>
    </row>
    <row r="9" spans="1:14" ht="18" customHeight="1" thickBot="1" x14ac:dyDescent="0.3">
      <c r="A9" s="131" t="s">
        <v>60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1:14" ht="30" customHeight="1" thickBot="1" x14ac:dyDescent="0.3">
      <c r="A10" s="24" t="s">
        <v>10</v>
      </c>
      <c r="B10" s="76"/>
      <c r="C10" s="72" t="s">
        <v>13</v>
      </c>
      <c r="D10" s="95" t="s">
        <v>67</v>
      </c>
      <c r="E10" s="48"/>
      <c r="F10" s="68"/>
      <c r="G10" s="38" t="s">
        <v>51</v>
      </c>
      <c r="H10" s="23"/>
      <c r="I10" s="44" t="s">
        <v>5</v>
      </c>
      <c r="J10" s="1" t="e">
        <f>F10/E10*H10</f>
        <v>#DIV/0!</v>
      </c>
      <c r="K10" s="37">
        <v>13500</v>
      </c>
      <c r="L10" s="54" t="e">
        <f t="shared" ref="L10" si="2">J10*K10</f>
        <v>#DIV/0!</v>
      </c>
      <c r="M10" s="10"/>
      <c r="N10" s="60" t="e">
        <f t="shared" si="0"/>
        <v>#DIV/0!</v>
      </c>
    </row>
    <row r="11" spans="1:14" ht="18" customHeight="1" thickBot="1" x14ac:dyDescent="0.3">
      <c r="A11" s="131" t="s">
        <v>61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</row>
    <row r="12" spans="1:14" x14ac:dyDescent="0.25">
      <c r="A12" s="174" t="s">
        <v>12</v>
      </c>
      <c r="B12" s="175"/>
      <c r="C12" s="176" t="s">
        <v>21</v>
      </c>
      <c r="D12" s="112" t="s">
        <v>89</v>
      </c>
      <c r="E12" s="48"/>
      <c r="F12" s="68"/>
      <c r="G12" s="178" t="s">
        <v>74</v>
      </c>
      <c r="H12" s="170" t="s">
        <v>43</v>
      </c>
      <c r="I12" s="178" t="s">
        <v>16</v>
      </c>
      <c r="J12" s="1" t="e">
        <f t="shared" ref="J12:J19" si="3">F12/E12</f>
        <v>#DIV/0!</v>
      </c>
      <c r="K12" s="20">
        <v>75</v>
      </c>
      <c r="L12" s="54" t="e">
        <f t="shared" ref="L12:L19" si="4">J12*K12</f>
        <v>#DIV/0!</v>
      </c>
      <c r="M12" s="10"/>
      <c r="N12" s="60" t="e">
        <f t="shared" ref="N12:N19" si="5">L12+(L12*M12)</f>
        <v>#DIV/0!</v>
      </c>
    </row>
    <row r="13" spans="1:14" x14ac:dyDescent="0.25">
      <c r="A13" s="135"/>
      <c r="B13" s="136"/>
      <c r="C13" s="177"/>
      <c r="D13" s="81" t="s">
        <v>6</v>
      </c>
      <c r="E13" s="89"/>
      <c r="F13" s="67"/>
      <c r="G13" s="173"/>
      <c r="H13" s="171"/>
      <c r="I13" s="173"/>
      <c r="J13" s="8" t="e">
        <f t="shared" si="3"/>
        <v>#DIV/0!</v>
      </c>
      <c r="K13" s="22">
        <v>310</v>
      </c>
      <c r="L13" s="49" t="e">
        <f t="shared" si="4"/>
        <v>#DIV/0!</v>
      </c>
      <c r="M13" s="7"/>
      <c r="N13" s="62" t="e">
        <f t="shared" si="5"/>
        <v>#DIV/0!</v>
      </c>
    </row>
    <row r="14" spans="1:14" x14ac:dyDescent="0.25">
      <c r="A14" s="174" t="s">
        <v>14</v>
      </c>
      <c r="B14" s="175"/>
      <c r="C14" s="179" t="s">
        <v>84</v>
      </c>
      <c r="D14" s="83" t="s">
        <v>89</v>
      </c>
      <c r="E14" s="48"/>
      <c r="F14" s="68"/>
      <c r="G14" s="172" t="s">
        <v>31</v>
      </c>
      <c r="H14" s="170" t="s">
        <v>43</v>
      </c>
      <c r="I14" s="172" t="s">
        <v>16</v>
      </c>
      <c r="J14" s="1" t="e">
        <f t="shared" si="3"/>
        <v>#DIV/0!</v>
      </c>
      <c r="K14" s="20">
        <v>75</v>
      </c>
      <c r="L14" s="54" t="e">
        <f t="shared" si="4"/>
        <v>#DIV/0!</v>
      </c>
      <c r="M14" s="10"/>
      <c r="N14" s="60" t="e">
        <f t="shared" si="5"/>
        <v>#DIV/0!</v>
      </c>
    </row>
    <row r="15" spans="1:14" x14ac:dyDescent="0.25">
      <c r="A15" s="135"/>
      <c r="B15" s="136"/>
      <c r="C15" s="180"/>
      <c r="D15" s="79" t="s">
        <v>6</v>
      </c>
      <c r="E15" s="89"/>
      <c r="F15" s="67"/>
      <c r="G15" s="173"/>
      <c r="H15" s="171"/>
      <c r="I15" s="173"/>
      <c r="J15" s="8" t="e">
        <f t="shared" si="3"/>
        <v>#DIV/0!</v>
      </c>
      <c r="K15" s="22">
        <v>310</v>
      </c>
      <c r="L15" s="49" t="e">
        <f t="shared" si="4"/>
        <v>#DIV/0!</v>
      </c>
      <c r="M15" s="7"/>
      <c r="N15" s="62" t="e">
        <f t="shared" si="5"/>
        <v>#DIV/0!</v>
      </c>
    </row>
    <row r="16" spans="1:14" x14ac:dyDescent="0.25">
      <c r="A16" s="135" t="s">
        <v>15</v>
      </c>
      <c r="B16" s="136"/>
      <c r="C16" s="177" t="s">
        <v>26</v>
      </c>
      <c r="D16" s="112" t="s">
        <v>89</v>
      </c>
      <c r="E16" s="89"/>
      <c r="F16" s="67"/>
      <c r="G16" s="172" t="s">
        <v>31</v>
      </c>
      <c r="H16" s="170" t="s">
        <v>43</v>
      </c>
      <c r="I16" s="172" t="s">
        <v>16</v>
      </c>
      <c r="J16" s="8" t="e">
        <f t="shared" si="3"/>
        <v>#DIV/0!</v>
      </c>
      <c r="K16" s="22">
        <v>23</v>
      </c>
      <c r="L16" s="49" t="e">
        <f t="shared" si="4"/>
        <v>#DIV/0!</v>
      </c>
      <c r="M16" s="7"/>
      <c r="N16" s="62" t="e">
        <f t="shared" si="5"/>
        <v>#DIV/0!</v>
      </c>
    </row>
    <row r="17" spans="1:14" x14ac:dyDescent="0.25">
      <c r="A17" s="135"/>
      <c r="B17" s="136"/>
      <c r="C17" s="177"/>
      <c r="D17" s="81" t="s">
        <v>6</v>
      </c>
      <c r="E17" s="89"/>
      <c r="F17" s="67"/>
      <c r="G17" s="173"/>
      <c r="H17" s="171"/>
      <c r="I17" s="173"/>
      <c r="J17" s="8" t="e">
        <f t="shared" si="3"/>
        <v>#DIV/0!</v>
      </c>
      <c r="K17" s="22">
        <v>65</v>
      </c>
      <c r="L17" s="49" t="e">
        <f t="shared" si="4"/>
        <v>#DIV/0!</v>
      </c>
      <c r="M17" s="7"/>
      <c r="N17" s="62" t="e">
        <f t="shared" si="5"/>
        <v>#DIV/0!</v>
      </c>
    </row>
    <row r="18" spans="1:14" x14ac:dyDescent="0.25">
      <c r="A18" s="135" t="s">
        <v>17</v>
      </c>
      <c r="B18" s="136"/>
      <c r="C18" s="167" t="s">
        <v>92</v>
      </c>
      <c r="D18" s="83" t="s">
        <v>89</v>
      </c>
      <c r="E18" s="89"/>
      <c r="F18" s="67"/>
      <c r="G18" s="168" t="s">
        <v>31</v>
      </c>
      <c r="H18" s="170" t="s">
        <v>43</v>
      </c>
      <c r="I18" s="172" t="s">
        <v>16</v>
      </c>
      <c r="J18" s="8" t="e">
        <f t="shared" si="3"/>
        <v>#DIV/0!</v>
      </c>
      <c r="K18" s="22">
        <v>23</v>
      </c>
      <c r="L18" s="49" t="e">
        <f t="shared" si="4"/>
        <v>#DIV/0!</v>
      </c>
      <c r="M18" s="7"/>
      <c r="N18" s="62" t="e">
        <f t="shared" si="5"/>
        <v>#DIV/0!</v>
      </c>
    </row>
    <row r="19" spans="1:14" ht="15.75" thickBot="1" x14ac:dyDescent="0.3">
      <c r="A19" s="135"/>
      <c r="B19" s="136"/>
      <c r="C19" s="167"/>
      <c r="D19" s="79" t="s">
        <v>6</v>
      </c>
      <c r="E19" s="89"/>
      <c r="F19" s="67"/>
      <c r="G19" s="169"/>
      <c r="H19" s="171"/>
      <c r="I19" s="173"/>
      <c r="J19" s="8" t="e">
        <f t="shared" si="3"/>
        <v>#DIV/0!</v>
      </c>
      <c r="K19" s="22">
        <v>65</v>
      </c>
      <c r="L19" s="49" t="e">
        <f t="shared" si="4"/>
        <v>#DIV/0!</v>
      </c>
      <c r="M19" s="7"/>
      <c r="N19" s="62" t="e">
        <f t="shared" si="5"/>
        <v>#DIV/0!</v>
      </c>
    </row>
    <row r="20" spans="1:14" ht="18" customHeight="1" thickBot="1" x14ac:dyDescent="0.3">
      <c r="A20" s="131" t="s">
        <v>62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</row>
    <row r="21" spans="1:14" x14ac:dyDescent="0.25">
      <c r="A21" s="174" t="s">
        <v>18</v>
      </c>
      <c r="B21" s="175"/>
      <c r="C21" s="176" t="s">
        <v>21</v>
      </c>
      <c r="D21" s="80" t="s">
        <v>69</v>
      </c>
      <c r="E21" s="48"/>
      <c r="F21" s="68"/>
      <c r="G21" s="182" t="s">
        <v>31</v>
      </c>
      <c r="H21" s="170" t="s">
        <v>43</v>
      </c>
      <c r="I21" s="178" t="s">
        <v>16</v>
      </c>
      <c r="J21" s="1" t="e">
        <f t="shared" ref="J21:J26" si="6">F21/E21</f>
        <v>#DIV/0!</v>
      </c>
      <c r="K21" s="20">
        <v>11250</v>
      </c>
      <c r="L21" s="54" t="e">
        <f t="shared" ref="L21:L26" si="7">J21*K21</f>
        <v>#DIV/0!</v>
      </c>
      <c r="M21" s="10"/>
      <c r="N21" s="60" t="e">
        <f t="shared" ref="N21:N26" si="8">L21+(L21*M21)</f>
        <v>#DIV/0!</v>
      </c>
    </row>
    <row r="22" spans="1:14" ht="22.5" x14ac:dyDescent="0.25">
      <c r="A22" s="135"/>
      <c r="B22" s="136"/>
      <c r="C22" s="177"/>
      <c r="D22" s="82" t="s">
        <v>81</v>
      </c>
      <c r="E22" s="89"/>
      <c r="F22" s="67"/>
      <c r="G22" s="183"/>
      <c r="H22" s="171"/>
      <c r="I22" s="173"/>
      <c r="J22" s="8" t="e">
        <f t="shared" si="6"/>
        <v>#DIV/0!</v>
      </c>
      <c r="K22" s="22">
        <v>25500</v>
      </c>
      <c r="L22" s="49" t="e">
        <f t="shared" si="7"/>
        <v>#DIV/0!</v>
      </c>
      <c r="M22" s="7"/>
      <c r="N22" s="62" t="e">
        <f t="shared" si="8"/>
        <v>#DIV/0!</v>
      </c>
    </row>
    <row r="23" spans="1:14" x14ac:dyDescent="0.25">
      <c r="A23" s="174" t="s">
        <v>20</v>
      </c>
      <c r="B23" s="175"/>
      <c r="C23" s="176" t="s">
        <v>82</v>
      </c>
      <c r="D23" s="83" t="s">
        <v>69</v>
      </c>
      <c r="E23" s="48"/>
      <c r="F23" s="68"/>
      <c r="G23" s="172" t="s">
        <v>4</v>
      </c>
      <c r="H23" s="170" t="s">
        <v>43</v>
      </c>
      <c r="I23" s="172" t="s">
        <v>16</v>
      </c>
      <c r="J23" s="1" t="e">
        <f t="shared" si="6"/>
        <v>#DIV/0!</v>
      </c>
      <c r="K23" s="20">
        <v>8100</v>
      </c>
      <c r="L23" s="54" t="e">
        <f t="shared" si="7"/>
        <v>#DIV/0!</v>
      </c>
      <c r="M23" s="10"/>
      <c r="N23" s="60" t="e">
        <f t="shared" si="8"/>
        <v>#DIV/0!</v>
      </c>
    </row>
    <row r="24" spans="1:14" ht="22.5" x14ac:dyDescent="0.25">
      <c r="A24" s="135"/>
      <c r="B24" s="136"/>
      <c r="C24" s="177"/>
      <c r="D24" s="82" t="s">
        <v>81</v>
      </c>
      <c r="E24" s="89"/>
      <c r="F24" s="67"/>
      <c r="G24" s="173"/>
      <c r="H24" s="171"/>
      <c r="I24" s="173"/>
      <c r="J24" s="8" t="e">
        <f t="shared" si="6"/>
        <v>#DIV/0!</v>
      </c>
      <c r="K24" s="22">
        <v>17100</v>
      </c>
      <c r="L24" s="49" t="e">
        <f t="shared" si="7"/>
        <v>#DIV/0!</v>
      </c>
      <c r="M24" s="7"/>
      <c r="N24" s="62" t="e">
        <f t="shared" si="8"/>
        <v>#DIV/0!</v>
      </c>
    </row>
    <row r="25" spans="1:14" x14ac:dyDescent="0.25">
      <c r="A25" s="135" t="s">
        <v>22</v>
      </c>
      <c r="B25" s="136"/>
      <c r="C25" s="177" t="s">
        <v>26</v>
      </c>
      <c r="D25" s="83" t="s">
        <v>69</v>
      </c>
      <c r="E25" s="89"/>
      <c r="F25" s="67"/>
      <c r="G25" s="172" t="s">
        <v>31</v>
      </c>
      <c r="H25" s="170" t="s">
        <v>43</v>
      </c>
      <c r="I25" s="172" t="s">
        <v>16</v>
      </c>
      <c r="J25" s="8" t="e">
        <f t="shared" si="6"/>
        <v>#DIV/0!</v>
      </c>
      <c r="K25" s="20">
        <v>3300</v>
      </c>
      <c r="L25" s="49" t="e">
        <f t="shared" si="7"/>
        <v>#DIV/0!</v>
      </c>
      <c r="M25" s="7"/>
      <c r="N25" s="62" t="e">
        <f t="shared" si="8"/>
        <v>#DIV/0!</v>
      </c>
    </row>
    <row r="26" spans="1:14" ht="23.25" thickBot="1" x14ac:dyDescent="0.3">
      <c r="A26" s="135"/>
      <c r="B26" s="136"/>
      <c r="C26" s="177"/>
      <c r="D26" s="82" t="s">
        <v>81</v>
      </c>
      <c r="E26" s="89"/>
      <c r="F26" s="67"/>
      <c r="G26" s="173"/>
      <c r="H26" s="171"/>
      <c r="I26" s="173"/>
      <c r="J26" s="8" t="e">
        <f t="shared" si="6"/>
        <v>#DIV/0!</v>
      </c>
      <c r="K26" s="22">
        <v>7500</v>
      </c>
      <c r="L26" s="49" t="e">
        <f t="shared" si="7"/>
        <v>#DIV/0!</v>
      </c>
      <c r="M26" s="7"/>
      <c r="N26" s="62" t="e">
        <f t="shared" si="8"/>
        <v>#DIV/0!</v>
      </c>
    </row>
    <row r="27" spans="1:14" ht="18" customHeight="1" thickBot="1" x14ac:dyDescent="0.3">
      <c r="A27" s="131" t="s">
        <v>63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</row>
    <row r="28" spans="1:14" x14ac:dyDescent="0.25">
      <c r="A28" s="188" t="s">
        <v>24</v>
      </c>
      <c r="B28" s="189"/>
      <c r="C28" s="190" t="s">
        <v>29</v>
      </c>
      <c r="D28" s="84" t="s">
        <v>3</v>
      </c>
      <c r="E28" s="90"/>
      <c r="F28" s="69"/>
      <c r="G28" s="192" t="s">
        <v>4</v>
      </c>
      <c r="H28" s="194"/>
      <c r="I28" s="181" t="s">
        <v>19</v>
      </c>
      <c r="J28" s="27" t="e">
        <f>F28/E28*H28</f>
        <v>#DIV/0!</v>
      </c>
      <c r="K28" s="25">
        <v>14800</v>
      </c>
      <c r="L28" s="56" t="e">
        <f t="shared" ref="L28:L35" si="9">J28*K28</f>
        <v>#DIV/0!</v>
      </c>
      <c r="M28" s="28"/>
      <c r="N28" s="63" t="e">
        <f t="shared" ref="N28:N35" si="10">L28+(L28*M28)</f>
        <v>#DIV/0!</v>
      </c>
    </row>
    <row r="29" spans="1:14" x14ac:dyDescent="0.25">
      <c r="A29" s="184"/>
      <c r="B29" s="186"/>
      <c r="C29" s="191"/>
      <c r="D29" s="81" t="s">
        <v>6</v>
      </c>
      <c r="E29" s="89"/>
      <c r="F29" s="67"/>
      <c r="G29" s="193"/>
      <c r="H29" s="139"/>
      <c r="I29" s="134"/>
      <c r="J29" s="1" t="e">
        <f>F29/E29*H29</f>
        <v>#DIV/0!</v>
      </c>
      <c r="K29" s="20">
        <v>62000</v>
      </c>
      <c r="L29" s="54" t="e">
        <f t="shared" si="9"/>
        <v>#DIV/0!</v>
      </c>
      <c r="M29" s="10"/>
      <c r="N29" s="60" t="e">
        <f t="shared" si="10"/>
        <v>#DIV/0!</v>
      </c>
    </row>
    <row r="30" spans="1:14" x14ac:dyDescent="0.25">
      <c r="A30" s="184" t="s">
        <v>25</v>
      </c>
      <c r="B30" s="186"/>
      <c r="C30" s="191" t="s">
        <v>79</v>
      </c>
      <c r="D30" s="81" t="s">
        <v>3</v>
      </c>
      <c r="E30" s="89"/>
      <c r="F30" s="67"/>
      <c r="G30" s="193" t="s">
        <v>4</v>
      </c>
      <c r="H30" s="139"/>
      <c r="I30" s="134" t="s">
        <v>19</v>
      </c>
      <c r="J30" s="49" t="e">
        <f>F30/E30*H30</f>
        <v>#DIV/0!</v>
      </c>
      <c r="K30" s="22">
        <v>3000</v>
      </c>
      <c r="L30" s="49" t="e">
        <f t="shared" si="9"/>
        <v>#DIV/0!</v>
      </c>
      <c r="M30" s="7"/>
      <c r="N30" s="62" t="e">
        <f t="shared" si="10"/>
        <v>#DIV/0!</v>
      </c>
    </row>
    <row r="31" spans="1:14" x14ac:dyDescent="0.25">
      <c r="A31" s="184"/>
      <c r="B31" s="186"/>
      <c r="C31" s="191"/>
      <c r="D31" s="81" t="s">
        <v>6</v>
      </c>
      <c r="E31" s="89"/>
      <c r="F31" s="67"/>
      <c r="G31" s="193"/>
      <c r="H31" s="139"/>
      <c r="I31" s="134"/>
      <c r="J31" s="8" t="e">
        <f>F31/E31*H30</f>
        <v>#DIV/0!</v>
      </c>
      <c r="K31" s="22">
        <v>56000</v>
      </c>
      <c r="L31" s="49" t="e">
        <f t="shared" si="9"/>
        <v>#DIV/0!</v>
      </c>
      <c r="M31" s="7"/>
      <c r="N31" s="62" t="e">
        <f t="shared" si="10"/>
        <v>#DIV/0!</v>
      </c>
    </row>
    <row r="32" spans="1:14" x14ac:dyDescent="0.25">
      <c r="A32" s="184" t="s">
        <v>27</v>
      </c>
      <c r="B32" s="186"/>
      <c r="C32" s="191" t="s">
        <v>35</v>
      </c>
      <c r="D32" s="79" t="s">
        <v>98</v>
      </c>
      <c r="E32" s="89"/>
      <c r="F32" s="6"/>
      <c r="G32" s="134" t="s">
        <v>9</v>
      </c>
      <c r="H32" s="139"/>
      <c r="I32" s="134" t="s">
        <v>5</v>
      </c>
      <c r="J32" s="49" t="e">
        <f>F32/E32*H32</f>
        <v>#DIV/0!</v>
      </c>
      <c r="K32" s="22">
        <v>23400</v>
      </c>
      <c r="L32" s="49" t="e">
        <f t="shared" si="9"/>
        <v>#DIV/0!</v>
      </c>
      <c r="M32" s="7"/>
      <c r="N32" s="62" t="e">
        <f t="shared" si="10"/>
        <v>#DIV/0!</v>
      </c>
    </row>
    <row r="33" spans="1:14" x14ac:dyDescent="0.25">
      <c r="A33" s="184"/>
      <c r="B33" s="186"/>
      <c r="C33" s="191"/>
      <c r="D33" s="79" t="s">
        <v>6</v>
      </c>
      <c r="E33" s="89"/>
      <c r="F33" s="6"/>
      <c r="G33" s="134"/>
      <c r="H33" s="139"/>
      <c r="I33" s="134"/>
      <c r="J33" s="8" t="e">
        <f>F33/E33*H32</f>
        <v>#DIV/0!</v>
      </c>
      <c r="K33" s="22">
        <v>7500</v>
      </c>
      <c r="L33" s="49" t="e">
        <f t="shared" si="9"/>
        <v>#DIV/0!</v>
      </c>
      <c r="M33" s="7"/>
      <c r="N33" s="62" t="e">
        <f t="shared" si="10"/>
        <v>#DIV/0!</v>
      </c>
    </row>
    <row r="34" spans="1:14" x14ac:dyDescent="0.25">
      <c r="A34" s="184" t="s">
        <v>28</v>
      </c>
      <c r="B34" s="186"/>
      <c r="C34" s="191" t="s">
        <v>35</v>
      </c>
      <c r="D34" s="81" t="s">
        <v>98</v>
      </c>
      <c r="E34" s="89"/>
      <c r="F34" s="6"/>
      <c r="G34" s="134" t="s">
        <v>9</v>
      </c>
      <c r="H34" s="139"/>
      <c r="I34" s="134" t="s">
        <v>19</v>
      </c>
      <c r="J34" s="49" t="e">
        <f>F34/E34*H34</f>
        <v>#DIV/0!</v>
      </c>
      <c r="K34" s="22">
        <v>18</v>
      </c>
      <c r="L34" s="49" t="e">
        <f t="shared" si="9"/>
        <v>#DIV/0!</v>
      </c>
      <c r="M34" s="7"/>
      <c r="N34" s="62" t="e">
        <f t="shared" si="10"/>
        <v>#DIV/0!</v>
      </c>
    </row>
    <row r="35" spans="1:14" ht="15.75" thickBot="1" x14ac:dyDescent="0.3">
      <c r="A35" s="185"/>
      <c r="B35" s="187"/>
      <c r="C35" s="235"/>
      <c r="D35" s="85" t="s">
        <v>6</v>
      </c>
      <c r="E35" s="91"/>
      <c r="F35" s="29"/>
      <c r="G35" s="206"/>
      <c r="H35" s="236"/>
      <c r="I35" s="206"/>
      <c r="J35" s="50" t="e">
        <f>F35/E35*H34</f>
        <v>#DIV/0!</v>
      </c>
      <c r="K35" s="30">
        <v>66</v>
      </c>
      <c r="L35" s="50" t="e">
        <f t="shared" si="9"/>
        <v>#DIV/0!</v>
      </c>
      <c r="M35" s="26"/>
      <c r="N35" s="64" t="e">
        <f t="shared" si="10"/>
        <v>#DIV/0!</v>
      </c>
    </row>
    <row r="36" spans="1:14" ht="18" customHeight="1" thickBot="1" x14ac:dyDescent="0.3">
      <c r="A36" s="227" t="s">
        <v>64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x14ac:dyDescent="0.25">
      <c r="A37" s="207" t="s">
        <v>30</v>
      </c>
      <c r="B37" s="196"/>
      <c r="C37" s="198" t="s">
        <v>49</v>
      </c>
      <c r="D37" s="84" t="s">
        <v>90</v>
      </c>
      <c r="E37" s="90"/>
      <c r="F37" s="11"/>
      <c r="G37" s="178" t="s">
        <v>23</v>
      </c>
      <c r="H37" s="200" t="s">
        <v>43</v>
      </c>
      <c r="I37" s="19" t="s">
        <v>39</v>
      </c>
      <c r="J37" s="27" t="e">
        <f t="shared" ref="J37:J44" si="11">F37/E37</f>
        <v>#DIV/0!</v>
      </c>
      <c r="K37" s="25">
        <v>50</v>
      </c>
      <c r="L37" s="56" t="e">
        <f t="shared" ref="L37:L42" si="12">J37*K37</f>
        <v>#DIV/0!</v>
      </c>
      <c r="M37" s="2"/>
      <c r="N37" s="63" t="e">
        <f t="shared" ref="N37:N47" si="13">L37+(L37*M37)</f>
        <v>#DIV/0!</v>
      </c>
    </row>
    <row r="38" spans="1:14" ht="15.75" thickBot="1" x14ac:dyDescent="0.3">
      <c r="A38" s="208"/>
      <c r="B38" s="197"/>
      <c r="C38" s="199"/>
      <c r="D38" s="81" t="s">
        <v>6</v>
      </c>
      <c r="E38" s="48"/>
      <c r="F38" s="12"/>
      <c r="G38" s="173"/>
      <c r="H38" s="170"/>
      <c r="I38" s="17" t="s">
        <v>40</v>
      </c>
      <c r="J38" s="8" t="e">
        <f t="shared" si="11"/>
        <v>#DIV/0!</v>
      </c>
      <c r="K38" s="22">
        <v>125</v>
      </c>
      <c r="L38" s="54" t="e">
        <f t="shared" si="12"/>
        <v>#DIV/0!</v>
      </c>
      <c r="M38" s="7"/>
      <c r="N38" s="62" t="e">
        <f t="shared" si="13"/>
        <v>#DIV/0!</v>
      </c>
    </row>
    <row r="39" spans="1:14" x14ac:dyDescent="0.25">
      <c r="A39" s="203" t="s">
        <v>32</v>
      </c>
      <c r="B39" s="204"/>
      <c r="C39" s="205" t="s">
        <v>42</v>
      </c>
      <c r="D39" s="84" t="s">
        <v>90</v>
      </c>
      <c r="E39" s="89"/>
      <c r="F39" s="6"/>
      <c r="G39" s="168" t="s">
        <v>37</v>
      </c>
      <c r="H39" s="218" t="s">
        <v>43</v>
      </c>
      <c r="I39" s="16" t="s">
        <v>39</v>
      </c>
      <c r="J39" s="8" t="e">
        <f t="shared" si="11"/>
        <v>#DIV/0!</v>
      </c>
      <c r="K39" s="22">
        <v>150</v>
      </c>
      <c r="L39" s="54" t="e">
        <f t="shared" si="12"/>
        <v>#DIV/0!</v>
      </c>
      <c r="M39" s="7"/>
      <c r="N39" s="62" t="e">
        <f t="shared" si="13"/>
        <v>#DIV/0!</v>
      </c>
    </row>
    <row r="40" spans="1:14" ht="15.75" thickBot="1" x14ac:dyDescent="0.3">
      <c r="A40" s="174"/>
      <c r="B40" s="197"/>
      <c r="C40" s="199"/>
      <c r="D40" s="81" t="s">
        <v>6</v>
      </c>
      <c r="E40" s="89"/>
      <c r="F40" s="6"/>
      <c r="G40" s="183"/>
      <c r="H40" s="170"/>
      <c r="I40" s="17" t="s">
        <v>40</v>
      </c>
      <c r="J40" s="8" t="e">
        <f t="shared" si="11"/>
        <v>#DIV/0!</v>
      </c>
      <c r="K40" s="22">
        <v>100</v>
      </c>
      <c r="L40" s="54" t="e">
        <f t="shared" si="12"/>
        <v>#DIV/0!</v>
      </c>
      <c r="M40" s="7"/>
      <c r="N40" s="62" t="e">
        <f t="shared" si="13"/>
        <v>#DIV/0!</v>
      </c>
    </row>
    <row r="41" spans="1:14" x14ac:dyDescent="0.25">
      <c r="A41" s="203" t="s">
        <v>33</v>
      </c>
      <c r="B41" s="204"/>
      <c r="C41" s="205" t="s">
        <v>21</v>
      </c>
      <c r="D41" s="84" t="s">
        <v>90</v>
      </c>
      <c r="E41" s="89"/>
      <c r="F41" s="6"/>
      <c r="G41" s="172" t="s">
        <v>31</v>
      </c>
      <c r="H41" s="218" t="s">
        <v>43</v>
      </c>
      <c r="I41" s="16" t="s">
        <v>39</v>
      </c>
      <c r="J41" s="8" t="e">
        <f t="shared" si="11"/>
        <v>#DIV/0!</v>
      </c>
      <c r="K41" s="21">
        <v>80</v>
      </c>
      <c r="L41" s="54" t="e">
        <f>J41*K41</f>
        <v>#DIV/0!</v>
      </c>
      <c r="M41" s="7"/>
      <c r="N41" s="61" t="e">
        <f t="shared" si="13"/>
        <v>#DIV/0!</v>
      </c>
    </row>
    <row r="42" spans="1:14" ht="15.75" thickBot="1" x14ac:dyDescent="0.3">
      <c r="A42" s="174"/>
      <c r="B42" s="197"/>
      <c r="C42" s="199"/>
      <c r="D42" s="81" t="s">
        <v>6</v>
      </c>
      <c r="E42" s="88"/>
      <c r="F42" s="13"/>
      <c r="G42" s="173"/>
      <c r="H42" s="170"/>
      <c r="I42" s="17" t="s">
        <v>40</v>
      </c>
      <c r="J42" s="8" t="e">
        <f t="shared" si="11"/>
        <v>#DIV/0!</v>
      </c>
      <c r="K42" s="21">
        <v>350</v>
      </c>
      <c r="L42" s="54" t="e">
        <f t="shared" si="12"/>
        <v>#DIV/0!</v>
      </c>
      <c r="M42" s="7"/>
      <c r="N42" s="61" t="e">
        <f t="shared" si="13"/>
        <v>#DIV/0!</v>
      </c>
    </row>
    <row r="43" spans="1:14" x14ac:dyDescent="0.25">
      <c r="A43" s="203" t="s">
        <v>34</v>
      </c>
      <c r="B43" s="231"/>
      <c r="C43" s="233" t="s">
        <v>50</v>
      </c>
      <c r="D43" s="84" t="s">
        <v>90</v>
      </c>
      <c r="E43" s="89"/>
      <c r="F43" s="45"/>
      <c r="G43" s="233" t="s">
        <v>23</v>
      </c>
      <c r="H43" s="218" t="s">
        <v>43</v>
      </c>
      <c r="I43" s="18" t="s">
        <v>39</v>
      </c>
      <c r="J43" s="8" t="e">
        <f t="shared" si="11"/>
        <v>#DIV/0!</v>
      </c>
      <c r="K43" s="21">
        <v>74</v>
      </c>
      <c r="L43" s="49" t="e">
        <f>J43*K43</f>
        <v>#DIV/0!</v>
      </c>
      <c r="M43" s="7"/>
      <c r="N43" s="61" t="e">
        <f t="shared" si="13"/>
        <v>#DIV/0!</v>
      </c>
    </row>
    <row r="44" spans="1:14" ht="15.75" thickBot="1" x14ac:dyDescent="0.3">
      <c r="A44" s="230"/>
      <c r="B44" s="232"/>
      <c r="C44" s="234"/>
      <c r="D44" s="117" t="s">
        <v>99</v>
      </c>
      <c r="E44" s="121"/>
      <c r="F44" s="122"/>
      <c r="G44" s="234"/>
      <c r="H44" s="201"/>
      <c r="I44" s="114" t="s">
        <v>40</v>
      </c>
      <c r="J44" s="4" t="e">
        <f t="shared" si="11"/>
        <v>#DIV/0!</v>
      </c>
      <c r="K44" s="21">
        <v>20</v>
      </c>
      <c r="L44" s="55" t="e">
        <f t="shared" ref="L44:L47" si="14">J44*K44</f>
        <v>#DIV/0!</v>
      </c>
      <c r="M44" s="5"/>
      <c r="N44" s="61" t="e">
        <f t="shared" si="13"/>
        <v>#DIV/0!</v>
      </c>
    </row>
    <row r="45" spans="1:14" ht="16.5" thickBot="1" x14ac:dyDescent="0.3">
      <c r="A45" s="202" t="s">
        <v>97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4" ht="16.5" thickBot="1" x14ac:dyDescent="0.3">
      <c r="A46" s="221" t="s">
        <v>36</v>
      </c>
      <c r="B46" s="219"/>
      <c r="C46" s="222" t="s">
        <v>93</v>
      </c>
      <c r="D46" s="118" t="s">
        <v>83</v>
      </c>
      <c r="E46" s="119"/>
      <c r="F46" s="119"/>
      <c r="G46" s="224" t="s">
        <v>95</v>
      </c>
      <c r="H46" s="225" t="s">
        <v>43</v>
      </c>
      <c r="I46" s="225" t="s">
        <v>43</v>
      </c>
      <c r="J46" s="1" t="e">
        <f t="shared" ref="J46" si="15">F46/E46</f>
        <v>#DIV/0!</v>
      </c>
      <c r="K46" s="116" t="s">
        <v>96</v>
      </c>
      <c r="L46" s="57" t="e">
        <f t="shared" si="14"/>
        <v>#DIV/0!</v>
      </c>
      <c r="M46" s="115"/>
      <c r="N46" s="61" t="e">
        <f t="shared" si="13"/>
        <v>#DIV/0!</v>
      </c>
    </row>
    <row r="47" spans="1:14" ht="15" customHeight="1" thickBot="1" x14ac:dyDescent="0.3">
      <c r="A47" s="221"/>
      <c r="B47" s="220"/>
      <c r="C47" s="223"/>
      <c r="D47" s="117" t="s">
        <v>94</v>
      </c>
      <c r="E47" s="121"/>
      <c r="F47" s="120"/>
      <c r="G47" s="224"/>
      <c r="H47" s="226"/>
      <c r="I47" s="226"/>
      <c r="J47" s="123" t="e">
        <f t="shared" ref="J47:J52" si="16">F47/E47</f>
        <v>#DIV/0!</v>
      </c>
      <c r="K47" s="124">
        <v>225</v>
      </c>
      <c r="L47" s="55" t="e">
        <f t="shared" si="14"/>
        <v>#DIV/0!</v>
      </c>
      <c r="M47" s="125"/>
      <c r="N47" s="61" t="e">
        <f t="shared" si="13"/>
        <v>#DIV/0!</v>
      </c>
    </row>
    <row r="48" spans="1:14" ht="16.5" customHeight="1" thickBot="1" x14ac:dyDescent="0.3">
      <c r="A48" s="227" t="s">
        <v>65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ht="22.5" customHeight="1" thickBot="1" x14ac:dyDescent="0.3">
      <c r="A49" s="144" t="s">
        <v>38</v>
      </c>
      <c r="B49" s="145"/>
      <c r="C49" s="195" t="s">
        <v>44</v>
      </c>
      <c r="D49" s="84" t="s">
        <v>45</v>
      </c>
      <c r="E49" s="92"/>
      <c r="F49" s="126"/>
      <c r="G49" s="178" t="s">
        <v>31</v>
      </c>
      <c r="H49" s="201" t="s">
        <v>43</v>
      </c>
      <c r="I49" s="215" t="s">
        <v>76</v>
      </c>
      <c r="J49" s="1" t="e">
        <f t="shared" si="16"/>
        <v>#DIV/0!</v>
      </c>
      <c r="K49" s="25">
        <v>80</v>
      </c>
      <c r="L49" s="54" t="e">
        <f t="shared" ref="L49:L52" si="17">J49*K49</f>
        <v>#DIV/0!</v>
      </c>
      <c r="M49" s="10"/>
      <c r="N49" s="60" t="e">
        <f t="shared" ref="N49:N52" si="18">L49+(L49*M49)</f>
        <v>#DIV/0!</v>
      </c>
    </row>
    <row r="50" spans="1:14" ht="22.5" customHeight="1" x14ac:dyDescent="0.25">
      <c r="A50" s="214"/>
      <c r="B50" s="197"/>
      <c r="C50" s="176"/>
      <c r="D50" s="86" t="s">
        <v>6</v>
      </c>
      <c r="E50" s="88"/>
      <c r="F50" s="14"/>
      <c r="G50" s="173"/>
      <c r="H50" s="170"/>
      <c r="I50" s="183"/>
      <c r="J50" s="8" t="e">
        <f t="shared" si="16"/>
        <v>#DIV/0!</v>
      </c>
      <c r="K50" s="20">
        <v>50</v>
      </c>
      <c r="L50" s="54" t="e">
        <f t="shared" si="17"/>
        <v>#DIV/0!</v>
      </c>
      <c r="M50" s="15"/>
      <c r="N50" s="60" t="e">
        <f t="shared" si="18"/>
        <v>#DIV/0!</v>
      </c>
    </row>
    <row r="51" spans="1:14" ht="22.5" customHeight="1" x14ac:dyDescent="0.25">
      <c r="A51" s="203" t="s">
        <v>91</v>
      </c>
      <c r="B51" s="216"/>
      <c r="C51" s="217" t="s">
        <v>46</v>
      </c>
      <c r="D51" s="81">
        <v>1</v>
      </c>
      <c r="E51" s="89"/>
      <c r="F51" s="3"/>
      <c r="G51" s="147" t="s">
        <v>31</v>
      </c>
      <c r="H51" s="218" t="s">
        <v>43</v>
      </c>
      <c r="I51" s="215" t="s">
        <v>75</v>
      </c>
      <c r="J51" s="8" t="e">
        <f t="shared" si="16"/>
        <v>#DIV/0!</v>
      </c>
      <c r="K51" s="22">
        <v>40</v>
      </c>
      <c r="L51" s="54" t="e">
        <f t="shared" si="17"/>
        <v>#DIV/0!</v>
      </c>
      <c r="M51" s="7"/>
      <c r="N51" s="62" t="e">
        <f t="shared" si="18"/>
        <v>#DIV/0!</v>
      </c>
    </row>
    <row r="52" spans="1:14" ht="22.5" customHeight="1" thickBot="1" x14ac:dyDescent="0.3">
      <c r="A52" s="174"/>
      <c r="B52" s="175"/>
      <c r="C52" s="176"/>
      <c r="D52" s="86" t="s">
        <v>6</v>
      </c>
      <c r="E52" s="88"/>
      <c r="F52" s="6"/>
      <c r="G52" s="173"/>
      <c r="H52" s="201"/>
      <c r="I52" s="183"/>
      <c r="J52" s="8" t="e">
        <f t="shared" si="16"/>
        <v>#DIV/0!</v>
      </c>
      <c r="K52" s="22">
        <v>250</v>
      </c>
      <c r="L52" s="54" t="e">
        <f t="shared" si="17"/>
        <v>#DIV/0!</v>
      </c>
      <c r="M52" s="7"/>
      <c r="N52" s="62" t="e">
        <f t="shared" si="18"/>
        <v>#DIV/0!</v>
      </c>
    </row>
    <row r="53" spans="1:14" ht="16.5" customHeight="1" thickBot="1" x14ac:dyDescent="0.3">
      <c r="A53" s="131" t="s">
        <v>66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</row>
    <row r="54" spans="1:14" ht="30" customHeight="1" thickBot="1" x14ac:dyDescent="0.3">
      <c r="A54" s="31" t="s">
        <v>41</v>
      </c>
      <c r="B54" s="77"/>
      <c r="C54" s="73" t="s">
        <v>73</v>
      </c>
      <c r="D54" s="87" t="s">
        <v>83</v>
      </c>
      <c r="E54" s="92"/>
      <c r="F54" s="32"/>
      <c r="G54" s="33" t="s">
        <v>4</v>
      </c>
      <c r="H54" s="70" t="s">
        <v>43</v>
      </c>
      <c r="I54" s="34" t="s">
        <v>47</v>
      </c>
      <c r="J54" s="51" t="e">
        <f t="shared" ref="J54" si="19">F54/E54</f>
        <v>#DIV/0!</v>
      </c>
      <c r="K54" s="35">
        <v>10</v>
      </c>
      <c r="L54" s="58" t="e">
        <f t="shared" ref="L54" si="20">J54*K54</f>
        <v>#DIV/0!</v>
      </c>
      <c r="M54" s="36"/>
      <c r="N54" s="65" t="e">
        <f t="shared" ref="N54" si="21">L54+(L54*M54)</f>
        <v>#DIV/0!</v>
      </c>
    </row>
    <row r="55" spans="1:14" ht="15.75" thickBot="1" x14ac:dyDescent="0.3">
      <c r="A55" s="212" t="s">
        <v>59</v>
      </c>
      <c r="B55" s="213"/>
      <c r="C55" s="74"/>
      <c r="D55" s="46"/>
      <c r="E55" s="93"/>
      <c r="F55" s="39" t="s">
        <v>48</v>
      </c>
      <c r="G55" s="40"/>
      <c r="H55" s="41"/>
      <c r="I55" s="40"/>
      <c r="J55" s="52"/>
      <c r="K55" s="42"/>
      <c r="L55" s="59" t="e">
        <f>SUM(L9:L54)</f>
        <v>#DIV/0!</v>
      </c>
      <c r="M55" s="43"/>
      <c r="N55" s="66" t="e">
        <f>SUM(N9:N54)</f>
        <v>#DIV/0!</v>
      </c>
    </row>
    <row r="56" spans="1:14" ht="15.75" thickBot="1" x14ac:dyDescent="0.3">
      <c r="A56" s="111" t="s">
        <v>86</v>
      </c>
      <c r="B56" s="110"/>
      <c r="C56" s="100"/>
      <c r="D56" s="101"/>
      <c r="E56" s="102"/>
      <c r="F56" s="103"/>
      <c r="G56" s="104"/>
      <c r="H56" s="105"/>
      <c r="I56" s="104"/>
      <c r="J56" s="106"/>
      <c r="K56" s="107"/>
      <c r="L56" s="108"/>
      <c r="M56" s="43"/>
      <c r="N56" s="109"/>
    </row>
    <row r="57" spans="1:14" ht="15.75" thickBot="1" x14ac:dyDescent="0.3">
      <c r="A57" s="209" t="s">
        <v>87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1"/>
    </row>
  </sheetData>
  <mergeCells count="141">
    <mergeCell ref="A9:N9"/>
    <mergeCell ref="A11:N11"/>
    <mergeCell ref="A20:N20"/>
    <mergeCell ref="A27:N27"/>
    <mergeCell ref="A36:N36"/>
    <mergeCell ref="A48:N48"/>
    <mergeCell ref="A43:A44"/>
    <mergeCell ref="B43:B44"/>
    <mergeCell ref="C43:C44"/>
    <mergeCell ref="G43:G44"/>
    <mergeCell ref="H43:H44"/>
    <mergeCell ref="A39:A40"/>
    <mergeCell ref="B39:B40"/>
    <mergeCell ref="C39:C40"/>
    <mergeCell ref="I32:I33"/>
    <mergeCell ref="A30:A31"/>
    <mergeCell ref="B30:B31"/>
    <mergeCell ref="C30:C31"/>
    <mergeCell ref="G30:G31"/>
    <mergeCell ref="H30:H31"/>
    <mergeCell ref="I30:I31"/>
    <mergeCell ref="C34:C35"/>
    <mergeCell ref="G34:G35"/>
    <mergeCell ref="H34:H35"/>
    <mergeCell ref="I34:I35"/>
    <mergeCell ref="A37:A38"/>
    <mergeCell ref="A57:N57"/>
    <mergeCell ref="A55:B55"/>
    <mergeCell ref="A53:N53"/>
    <mergeCell ref="A49:A50"/>
    <mergeCell ref="I49:I50"/>
    <mergeCell ref="A51:A52"/>
    <mergeCell ref="B51:B52"/>
    <mergeCell ref="C51:C52"/>
    <mergeCell ref="G51:G52"/>
    <mergeCell ref="H51:H52"/>
    <mergeCell ref="I51:I52"/>
    <mergeCell ref="B46:B47"/>
    <mergeCell ref="A46:A47"/>
    <mergeCell ref="C46:C47"/>
    <mergeCell ref="G46:G47"/>
    <mergeCell ref="H46:H47"/>
    <mergeCell ref="I46:I47"/>
    <mergeCell ref="G39:G40"/>
    <mergeCell ref="G41:G42"/>
    <mergeCell ref="H41:H42"/>
    <mergeCell ref="H39:H40"/>
    <mergeCell ref="B49:B50"/>
    <mergeCell ref="C49:C50"/>
    <mergeCell ref="G49:G50"/>
    <mergeCell ref="B37:B38"/>
    <mergeCell ref="C37:C38"/>
    <mergeCell ref="G37:G38"/>
    <mergeCell ref="H37:H38"/>
    <mergeCell ref="H49:H50"/>
    <mergeCell ref="A45:N45"/>
    <mergeCell ref="A41:A42"/>
    <mergeCell ref="B41:B42"/>
    <mergeCell ref="C41:C42"/>
    <mergeCell ref="A34:A35"/>
    <mergeCell ref="B34:B35"/>
    <mergeCell ref="A28:A29"/>
    <mergeCell ref="B28:B29"/>
    <mergeCell ref="C28:C29"/>
    <mergeCell ref="G28:G29"/>
    <mergeCell ref="H28:H29"/>
    <mergeCell ref="A32:A33"/>
    <mergeCell ref="B32:B33"/>
    <mergeCell ref="C32:C33"/>
    <mergeCell ref="G32:G33"/>
    <mergeCell ref="H32:H33"/>
    <mergeCell ref="I28:I29"/>
    <mergeCell ref="A25:A26"/>
    <mergeCell ref="B25:B26"/>
    <mergeCell ref="C25:C26"/>
    <mergeCell ref="G25:G26"/>
    <mergeCell ref="H25:H26"/>
    <mergeCell ref="I25:I26"/>
    <mergeCell ref="G14:G15"/>
    <mergeCell ref="H14:H15"/>
    <mergeCell ref="I14:I15"/>
    <mergeCell ref="A23:A24"/>
    <mergeCell ref="B23:B24"/>
    <mergeCell ref="C23:C24"/>
    <mergeCell ref="G23:G24"/>
    <mergeCell ref="H23:H24"/>
    <mergeCell ref="I23:I24"/>
    <mergeCell ref="A21:A22"/>
    <mergeCell ref="B21:B22"/>
    <mergeCell ref="C21:C22"/>
    <mergeCell ref="G21:G22"/>
    <mergeCell ref="H21:H22"/>
    <mergeCell ref="I21:I22"/>
    <mergeCell ref="B1:B2"/>
    <mergeCell ref="C1:C2"/>
    <mergeCell ref="D1:D2"/>
    <mergeCell ref="A18:A19"/>
    <mergeCell ref="B18:B19"/>
    <mergeCell ref="C18:C19"/>
    <mergeCell ref="G18:G19"/>
    <mergeCell ref="H18:H19"/>
    <mergeCell ref="I18:I19"/>
    <mergeCell ref="A12:A13"/>
    <mergeCell ref="B12:B13"/>
    <mergeCell ref="C12:C13"/>
    <mergeCell ref="G12:G13"/>
    <mergeCell ref="H12:H13"/>
    <mergeCell ref="I12:I13"/>
    <mergeCell ref="A16:A17"/>
    <mergeCell ref="B16:B17"/>
    <mergeCell ref="C16:C17"/>
    <mergeCell ref="G16:G17"/>
    <mergeCell ref="H16:H17"/>
    <mergeCell ref="I16:I17"/>
    <mergeCell ref="A14:A15"/>
    <mergeCell ref="B14:B15"/>
    <mergeCell ref="C14:C15"/>
    <mergeCell ref="E1:E2"/>
    <mergeCell ref="F1:F2"/>
    <mergeCell ref="A3:N3"/>
    <mergeCell ref="I6:I7"/>
    <mergeCell ref="A6:A7"/>
    <mergeCell ref="B6:B7"/>
    <mergeCell ref="C6:C7"/>
    <mergeCell ref="G6:G7"/>
    <mergeCell ref="H6:H7"/>
    <mergeCell ref="M1:M2"/>
    <mergeCell ref="N1:N2"/>
    <mergeCell ref="A4:A5"/>
    <mergeCell ref="B4:B5"/>
    <mergeCell ref="C4:C5"/>
    <mergeCell ref="G4:G5"/>
    <mergeCell ref="H4:H5"/>
    <mergeCell ref="I4:I5"/>
    <mergeCell ref="G1:G2"/>
    <mergeCell ref="H1:H2"/>
    <mergeCell ref="I1:I2"/>
    <mergeCell ref="J1:J2"/>
    <mergeCell ref="K1:K2"/>
    <mergeCell ref="L1:L2"/>
    <mergeCell ref="A1:A2"/>
  </mergeCells>
  <pageMargins left="0.70866141732283472" right="0.70866141732283472" top="0.78740157480314965" bottom="0.78740157480314965" header="0.31496062992125984" footer="0.31496062992125984"/>
  <pageSetup paperSize="9" scale="60" pageOrder="overThenDown" orientation="landscape" verticalDpi="0" r:id="rId1"/>
  <ignoredErrors>
    <ignoredError sqref="N6" evalError="1"/>
    <ignoredError sqref="A8 D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Hygiena</dc:creator>
  <cp:lastModifiedBy>Alena Motlíčková</cp:lastModifiedBy>
  <cp:lastPrinted>2022-04-04T07:08:21Z</cp:lastPrinted>
  <dcterms:created xsi:type="dcterms:W3CDTF">2021-10-26T12:21:19Z</dcterms:created>
  <dcterms:modified xsi:type="dcterms:W3CDTF">2023-08-29T07:03:28Z</dcterms:modified>
</cp:coreProperties>
</file>