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2f2e655d8c9b7f73/HVAC/Projekty/Projekt230806_Kardiosálek_FM/odesláno/DPS_AMBULANCE_241001/EDIT/"/>
    </mc:Choice>
  </mc:AlternateContent>
  <xr:revisionPtr revIDLastSave="7" documentId="8_{31AEEE56-7849-48BC-9881-50B42CCDFEDE}" xr6:coauthVersionLast="47" xr6:coauthVersionMax="47" xr10:uidLastSave="{9EF63D3B-5C46-4053-BB2B-E8411DA1F260}"/>
  <bookViews>
    <workbookView xWindow="-120" yWindow="-120" windowWidth="29040" windowHeight="15720" activeTab="1" xr2:uid="{00000000-000D-0000-FFFF-FFFF00000000}"/>
  </bookViews>
  <sheets>
    <sheet name="Přehled" sheetId="12" r:id="rId1"/>
    <sheet name="VZT" sheetId="6" r:id="rId2"/>
  </sheets>
  <definedNames>
    <definedName name="_xlnm._FilterDatabase" localSheetId="1" hidden="1">VZT!$A$7:$XEO$65</definedName>
    <definedName name="_xlnm.Print_Area" localSheetId="0">Přehled!$A$1:$H$18</definedName>
    <definedName name="_xlnm.Print_Area" localSheetId="1">VZT!$A$1:$I$65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6" l="1"/>
  <c r="F14" i="6"/>
  <c r="H33" i="6" l="1"/>
  <c r="F33" i="6"/>
  <c r="F32" i="6"/>
  <c r="H31" i="6"/>
  <c r="F31" i="6"/>
  <c r="H30" i="6"/>
  <c r="F30" i="6"/>
  <c r="H32" i="6" l="1"/>
  <c r="H52" i="6" l="1"/>
  <c r="H53" i="6"/>
  <c r="B12" i="12"/>
  <c r="B9" i="12"/>
  <c r="H61" i="6"/>
  <c r="F60" i="6"/>
  <c r="H60" i="6"/>
  <c r="H59" i="6"/>
  <c r="F59" i="6"/>
  <c r="F58" i="6"/>
  <c r="F57" i="6"/>
  <c r="H57" i="6"/>
  <c r="H56" i="6"/>
  <c r="F56" i="6"/>
  <c r="F55" i="6"/>
  <c r="F54" i="6"/>
  <c r="H54" i="6"/>
  <c r="F53" i="6"/>
  <c r="F52" i="6"/>
  <c r="F50" i="6"/>
  <c r="H49" i="6"/>
  <c r="F49" i="6"/>
  <c r="F48" i="6"/>
  <c r="H48" i="6"/>
  <c r="F46" i="6"/>
  <c r="H46" i="6"/>
  <c r="F45" i="6"/>
  <c r="H45" i="6"/>
  <c r="F12" i="6"/>
  <c r="H50" i="6" l="1"/>
  <c r="H55" i="6"/>
  <c r="H58" i="6"/>
  <c r="F61" i="6"/>
  <c r="F65" i="6" s="1"/>
  <c r="E13" i="12" s="1"/>
  <c r="H12" i="6"/>
  <c r="F10" i="6"/>
  <c r="H65" i="6" l="1"/>
  <c r="F13" i="12" s="1"/>
  <c r="H10" i="6"/>
  <c r="F40" i="6" l="1"/>
  <c r="H40" i="6"/>
  <c r="F37" i="6"/>
  <c r="H37" i="6"/>
  <c r="F36" i="6"/>
  <c r="H36" i="6"/>
  <c r="F35" i="6"/>
  <c r="H35" i="6"/>
  <c r="F28" i="6"/>
  <c r="H22" i="6"/>
  <c r="F22" i="6"/>
  <c r="H21" i="6"/>
  <c r="F21" i="6"/>
  <c r="F20" i="6"/>
  <c r="H17" i="6"/>
  <c r="F17" i="6"/>
  <c r="H20" i="6" l="1"/>
  <c r="F24" i="6"/>
  <c r="F26" i="6"/>
  <c r="H24" i="6"/>
  <c r="F34" i="6"/>
  <c r="F39" i="6"/>
  <c r="H34" i="6"/>
  <c r="F25" i="6"/>
  <c r="H39" i="6" l="1"/>
  <c r="H26" i="6"/>
  <c r="F42" i="6"/>
  <c r="E10" i="12" s="1"/>
  <c r="H25" i="6"/>
  <c r="H28" i="6"/>
  <c r="H42" i="6" l="1"/>
  <c r="F10" i="12" s="1"/>
  <c r="G10" i="12" l="1"/>
  <c r="G11" i="12" s="1"/>
  <c r="G13" i="12"/>
  <c r="G14" i="12" s="1"/>
  <c r="G16" i="12" l="1"/>
  <c r="G17" i="12" s="1"/>
  <c r="G18" i="12" s="1"/>
</calcChain>
</file>

<file path=xl/sharedStrings.xml><?xml version="1.0" encoding="utf-8"?>
<sst xmlns="http://schemas.openxmlformats.org/spreadsheetml/2006/main" count="132" uniqueCount="83">
  <si>
    <t>Akce:</t>
  </si>
  <si>
    <t>Investor:</t>
  </si>
  <si>
    <t>Zpracovatel profese:</t>
  </si>
  <si>
    <t>JAN BOSÁK, IČ: 05368588, TELEVIZNÍ 2618 ROŽNOV POD RADHOŠTĚM</t>
  </si>
  <si>
    <t>Vypracoval:</t>
  </si>
  <si>
    <t>Ing. Jan Bosák</t>
  </si>
  <si>
    <t>Zodpovědný projektant:</t>
  </si>
  <si>
    <t>Označení ve výkrese</t>
  </si>
  <si>
    <t>Položka</t>
  </si>
  <si>
    <t>Měrná jednotka</t>
  </si>
  <si>
    <t>Množství</t>
  </si>
  <si>
    <t>Cena materiál</t>
  </si>
  <si>
    <t>Cena montáž</t>
  </si>
  <si>
    <t>Cena Celkem</t>
  </si>
  <si>
    <t>Poznámka</t>
  </si>
  <si>
    <t>VZT</t>
  </si>
  <si>
    <t>kpl</t>
  </si>
  <si>
    <t xml:space="preserve">Celkem </t>
  </si>
  <si>
    <t>Cena celkem bez DPH</t>
  </si>
  <si>
    <t xml:space="preserve"> </t>
  </si>
  <si>
    <t>DPH 21 %</t>
  </si>
  <si>
    <t>Cena celkem s DPH</t>
  </si>
  <si>
    <t>Cena jednotková materiál</t>
  </si>
  <si>
    <t>Cena celkem materiál</t>
  </si>
  <si>
    <t>Cena jednotková montáž</t>
  </si>
  <si>
    <t>Cena celkem montáž</t>
  </si>
  <si>
    <t>ks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</si>
  <si>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</si>
  <si>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bm</t>
  </si>
  <si>
    <t>Spojovací/těsnící, montážní, závěsný a podpěrný materiál</t>
  </si>
  <si>
    <t>kg</t>
  </si>
  <si>
    <t>Štítky pro označení směru proudění</t>
  </si>
  <si>
    <t>Pozn.</t>
  </si>
  <si>
    <t xml:space="preserve">Společné položky </t>
  </si>
  <si>
    <t>Doprava</t>
  </si>
  <si>
    <t>Vnitrostaveništní přesun hmot (horizontální+vertikální)</t>
  </si>
  <si>
    <t>Uvedení do provozu, zkouška zařízení, zaškolení obsluhy, vystavení předávacího protokolu</t>
  </si>
  <si>
    <t>Technická a koordinační činnost na stavbě</t>
  </si>
  <si>
    <t>Dílenské/výrobní dokumentace zhotovitele</t>
  </si>
  <si>
    <t>Projektová dokumentace skutečného stavu</t>
  </si>
  <si>
    <t>Cena společných položek bez DPH</t>
  </si>
  <si>
    <t>Zaregulování systému</t>
  </si>
  <si>
    <t>Vedlejší rozpočtové náklady (Drobné náklady spojené s neočekávanými kolizemi, do 0,32 % z celkové ceny materiálu)</t>
  </si>
  <si>
    <t>Ohebná Al hadice s hlukovou izolací tl. 25 mm, ᴓ 125 mm</t>
  </si>
  <si>
    <t>Lešení do výšky 4 m</t>
  </si>
  <si>
    <t>Spiro potrubí pozinkované ᴓ 200 mm, vč. 50 % tvarovek</t>
  </si>
  <si>
    <t>Tepelná izolace (kamenná vlna) s Al polepem, tloušťky 40 mm. Orientační hodnota součinitel tepelné vodivosti 0,04 W/m*K, objemová hmotnost min. 40 kg/m3, třída reakce na oheň A2-s1. Včetně izolační pásky.</t>
  </si>
  <si>
    <t>t</t>
  </si>
  <si>
    <t xml:space="preserve">Spirálně vinutá roura - Spiro potrubí a tvarovky vč. těsnění v třídě těsnosti C-D. </t>
  </si>
  <si>
    <t>Cena zařízení č.1 bez DPH</t>
  </si>
  <si>
    <t>Všechny uvedené položky jsou uvedeny včetně montážních prací a ostatních nezbytných úkonu spojených s instalací systému</t>
  </si>
  <si>
    <t>m2</t>
  </si>
  <si>
    <t>Vnitrostaveništní doprava demontovaného materiálu (ručně)</t>
  </si>
  <si>
    <t>Odvoz demontovaného materiálu z meziskládky na skládku, s naložením a se složením</t>
  </si>
  <si>
    <t xml:space="preserve">Poplatek za uložení na skládce (skládkovné) </t>
  </si>
  <si>
    <t>Vypracování a předání provozního řádu</t>
  </si>
  <si>
    <t>Zakrytí podlah fólií přilepenou lepící páskou</t>
  </si>
  <si>
    <t>Fólie pro malířské potřeby zakrývací tl 7µ 4x5m</t>
  </si>
  <si>
    <t>1.1</t>
  </si>
  <si>
    <t>1.2</t>
  </si>
  <si>
    <t>Nemocnice ve Frýdku-Místku, p.o., El. Krásnohorské 321, 738 01 Frýdek-Místek, IČ 00534188</t>
  </si>
  <si>
    <t xml:space="preserve">Zařízení č.1 – Úpravy větrání </t>
  </si>
  <si>
    <t>Ohebná Al hadice s hlukovou izolací tl. 25 mm, ᴓ 200 mm</t>
  </si>
  <si>
    <t>Ohebná Al hadice s hlukovou izolací tl. 25 mm, ᴓ 160 mm</t>
  </si>
  <si>
    <t>Demontáž, posun, opětovná montáž distribučního elementu</t>
  </si>
  <si>
    <t>Demontáž a likvidace distribučního elementu</t>
  </si>
  <si>
    <t>Demontáž a likvidace čtyřhranného a kruhového potrubí, pozink.</t>
  </si>
  <si>
    <t>Demontáž a opětovná montáž čtyřhranného a kruhového potrubí, pozink.</t>
  </si>
  <si>
    <t>do obvodu 1500 mm</t>
  </si>
  <si>
    <t>Čtyřhranné potrubí pozink. vč. tvarovek sk I, třídy těsnosti C.</t>
  </si>
  <si>
    <t>Spiro potrubí pozinkované ᴓ 160 mm, vč. 50 % tvarovek</t>
  </si>
  <si>
    <t>Spiro potrubí pozinkované ᴓ 125 mm, vč. 50 % tvarovek</t>
  </si>
  <si>
    <t>Stavební úpravy - Ambulance, budova E</t>
  </si>
  <si>
    <r>
      <t xml:space="preserve">Odvodní vyúsť s vířivým tokem vzduchu vč. připojovacího boxu výšky max. 280 mm, s regulační klapkou, s horizontálním připojením ᴓ 200 mm. Čtvercová čelní deska rozměru 400x400 mm, 16ks ručně nastavitelných lamel, materiál ocelový plech s lakováním RAL. Připojovací box z pozinkovaného plechu. </t>
    </r>
    <r>
      <rPr>
        <b/>
        <i/>
        <sz val="11"/>
        <color theme="1"/>
        <rFont val="Calibri"/>
        <family val="2"/>
        <charset val="238"/>
        <scheme val="minor"/>
      </rPr>
      <t>Barva bílá.</t>
    </r>
  </si>
  <si>
    <r>
      <t xml:space="preserve">Regulační klapka kruhová, ruční, </t>
    </r>
    <r>
      <rPr>
        <sz val="11"/>
        <color theme="1"/>
        <rFont val="Calibri"/>
        <family val="2"/>
        <charset val="238"/>
      </rPr>
      <t>ᴓ 200 mm</t>
    </r>
  </si>
  <si>
    <t xml:space="preserve">Demontáž stávající venkovní kondenzační jednotky klimatizace (chladivový systém). Orientační rozměry 500x955x396mm (vxšxh), m=60kg. Horizontální výfuk vzduchu. Chladivo R22a. </t>
  </si>
  <si>
    <t>Demontáž vnitřní nástěnné jednotky klimatizace. Chladivo R22.</t>
  </si>
  <si>
    <t>Demontáž stávajícího chladivového předizolovaného Cu potrubí vč. přechodek, komunikační a napájecí kabeláže.</t>
  </si>
  <si>
    <t>Odsátí stávajícího chladiva R22a, uskladnění a likvidace.</t>
  </si>
  <si>
    <t>Talířový ventil odvodní kovový d= 125 mm vč. montážního kroužku. Barva bílá.</t>
  </si>
  <si>
    <t>1.3</t>
  </si>
  <si>
    <t xml:space="preserve"> VÝKAZ VÝMĚR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</si>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</sst>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8" xfId="0" applyBorder="1" applyAlignment="1">
      <alignment wrapText="1"/>
    </xf>
    <xf numFmtId="0" fontId="0" fillId="0" borderId="0" xfId="0" applyAlignment="1">
      <alignment horizontal="center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5" fillId="2" borderId="22" xfId="0" applyFont="1" applyFill="1" applyBorder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7" fillId="2" borderId="30" xfId="0" applyFont="1" applyFill="1" applyBorder="1"/>
    <xf numFmtId="0" fontId="7" fillId="2" borderId="30" xfId="0" applyFont="1" applyFill="1" applyBorder="1" applyAlignment="1">
      <alignment horizontal="center"/>
    </xf>
    <xf numFmtId="164" fontId="7" fillId="2" borderId="30" xfId="0" applyNumberFormat="1" applyFont="1" applyFill="1" applyBorder="1"/>
    <xf numFmtId="0" fontId="8" fillId="2" borderId="22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0" fontId="7" fillId="2" borderId="22" xfId="0" applyFont="1" applyFill="1" applyBorder="1"/>
    <xf numFmtId="0" fontId="7" fillId="2" borderId="22" xfId="0" applyFont="1" applyFill="1" applyBorder="1" applyAlignment="1">
      <alignment horizontal="center"/>
    </xf>
    <xf numFmtId="164" fontId="7" fillId="2" borderId="22" xfId="0" applyNumberFormat="1" applyFont="1" applyFill="1" applyBorder="1"/>
    <xf numFmtId="0" fontId="0" fillId="0" borderId="8" xfId="0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164" fontId="0" fillId="0" borderId="8" xfId="0" applyNumberFormat="1" applyBorder="1"/>
    <xf numFmtId="0" fontId="5" fillId="2" borderId="20" xfId="0" applyFont="1" applyFill="1" applyBorder="1"/>
    <xf numFmtId="0" fontId="5" fillId="2" borderId="21" xfId="0" applyFont="1" applyFill="1" applyBorder="1"/>
    <xf numFmtId="0" fontId="6" fillId="0" borderId="4" xfId="0" applyFont="1" applyBorder="1" applyAlignment="1">
      <alignment horizontal="center"/>
    </xf>
    <xf numFmtId="0" fontId="0" fillId="0" borderId="6" xfId="0" applyBorder="1"/>
    <xf numFmtId="0" fontId="7" fillId="2" borderId="17" xfId="0" applyFont="1" applyFill="1" applyBorder="1"/>
    <xf numFmtId="0" fontId="7" fillId="2" borderId="16" xfId="0" applyFont="1" applyFill="1" applyBorder="1"/>
    <xf numFmtId="49" fontId="6" fillId="0" borderId="18" xfId="0" applyNumberFormat="1" applyFont="1" applyBorder="1" applyAlignment="1">
      <alignment horizontal="center"/>
    </xf>
    <xf numFmtId="0" fontId="0" fillId="0" borderId="25" xfId="0" applyBorder="1"/>
    <xf numFmtId="0" fontId="7" fillId="2" borderId="31" xfId="0" applyFont="1" applyFill="1" applyBorder="1"/>
    <xf numFmtId="0" fontId="7" fillId="2" borderId="35" xfId="0" applyFont="1" applyFill="1" applyBorder="1"/>
    <xf numFmtId="0" fontId="7" fillId="2" borderId="35" xfId="0" applyFont="1" applyFill="1" applyBorder="1" applyAlignment="1">
      <alignment horizontal="center"/>
    </xf>
    <xf numFmtId="164" fontId="7" fillId="2" borderId="35" xfId="0" applyNumberFormat="1" applyFont="1" applyFill="1" applyBorder="1"/>
    <xf numFmtId="0" fontId="7" fillId="2" borderId="42" xfId="0" applyFont="1" applyFill="1" applyBorder="1"/>
    <xf numFmtId="0" fontId="7" fillId="2" borderId="20" xfId="0" applyFont="1" applyFill="1" applyBorder="1"/>
    <xf numFmtId="0" fontId="7" fillId="2" borderId="21" xfId="0" applyFont="1" applyFill="1" applyBorder="1"/>
    <xf numFmtId="0" fontId="3" fillId="0" borderId="14" xfId="0" applyFont="1" applyBorder="1" applyAlignment="1">
      <alignment horizontal="left" vertical="center" wrapText="1"/>
    </xf>
    <xf numFmtId="164" fontId="0" fillId="0" borderId="45" xfId="0" applyNumberFormat="1" applyBorder="1"/>
    <xf numFmtId="164" fontId="7" fillId="2" borderId="30" xfId="0" applyNumberFormat="1" applyFont="1" applyFill="1" applyBorder="1" applyAlignment="1">
      <alignment horizontal="center"/>
    </xf>
    <xf numFmtId="0" fontId="0" fillId="0" borderId="9" xfId="0" applyBorder="1" applyAlignment="1">
      <alignment wrapText="1"/>
    </xf>
    <xf numFmtId="0" fontId="5" fillId="2" borderId="21" xfId="0" applyFont="1" applyFill="1" applyBorder="1" applyAlignment="1">
      <alignment wrapText="1"/>
    </xf>
    <xf numFmtId="0" fontId="0" fillId="0" borderId="0" xfId="0" applyAlignment="1">
      <alignment wrapText="1"/>
    </xf>
    <xf numFmtId="0" fontId="7" fillId="2" borderId="22" xfId="0" applyFont="1" applyFill="1" applyBorder="1" applyAlignment="1">
      <alignment wrapText="1"/>
    </xf>
    <xf numFmtId="0" fontId="10" fillId="0" borderId="8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horizontal="center"/>
    </xf>
    <xf numFmtId="164" fontId="12" fillId="0" borderId="8" xfId="0" applyNumberFormat="1" applyFont="1" applyBorder="1"/>
    <xf numFmtId="164" fontId="12" fillId="0" borderId="45" xfId="0" applyNumberFormat="1" applyFont="1" applyBorder="1"/>
    <xf numFmtId="0" fontId="12" fillId="0" borderId="9" xfId="0" applyFont="1" applyBorder="1" applyAlignment="1">
      <alignment wrapText="1"/>
    </xf>
    <xf numFmtId="0" fontId="12" fillId="0" borderId="0" xfId="0" applyFont="1"/>
    <xf numFmtId="0" fontId="12" fillId="0" borderId="8" xfId="0" applyFont="1" applyBorder="1"/>
    <xf numFmtId="0" fontId="15" fillId="2" borderId="20" xfId="0" applyFont="1" applyFill="1" applyBorder="1"/>
    <xf numFmtId="0" fontId="16" fillId="2" borderId="22" xfId="0" applyFont="1" applyFill="1" applyBorder="1" applyAlignment="1">
      <alignment wrapText="1"/>
    </xf>
    <xf numFmtId="0" fontId="16" fillId="2" borderId="22" xfId="0" applyFont="1" applyFill="1" applyBorder="1"/>
    <xf numFmtId="0" fontId="16" fillId="2" borderId="21" xfId="0" applyFont="1" applyFill="1" applyBorder="1" applyAlignment="1">
      <alignment wrapText="1"/>
    </xf>
    <xf numFmtId="0" fontId="12" fillId="0" borderId="45" xfId="0" applyFont="1" applyBorder="1"/>
    <xf numFmtId="0" fontId="12" fillId="0" borderId="46" xfId="0" applyFont="1" applyBorder="1" applyAlignment="1">
      <alignment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 shrinkToFit="1"/>
    </xf>
    <xf numFmtId="49" fontId="3" fillId="0" borderId="32" xfId="0" applyNumberFormat="1" applyFont="1" applyBorder="1" applyAlignment="1">
      <alignment horizontal="center" vertical="center" wrapText="1" shrinkToFit="1"/>
    </xf>
    <xf numFmtId="49" fontId="3" fillId="0" borderId="18" xfId="0" applyNumberFormat="1" applyFont="1" applyBorder="1" applyAlignment="1">
      <alignment horizontal="center" vertical="center" wrapText="1" shrinkToFit="1"/>
    </xf>
    <xf numFmtId="49" fontId="3" fillId="0" borderId="36" xfId="0" applyNumberFormat="1" applyFont="1" applyBorder="1" applyAlignment="1">
      <alignment horizontal="center" vertical="center" wrapText="1" shrinkToFit="1"/>
    </xf>
    <xf numFmtId="49" fontId="3" fillId="0" borderId="44" xfId="0" applyNumberFormat="1" applyFont="1" applyBorder="1" applyAlignment="1">
      <alignment horizontal="center" vertical="center" wrapText="1" shrinkToFit="1"/>
    </xf>
    <xf numFmtId="49" fontId="3" fillId="0" borderId="33" xfId="0" applyNumberFormat="1" applyFont="1" applyBorder="1" applyAlignment="1">
      <alignment horizontal="center" vertical="center" wrapText="1" shrinkToFit="1"/>
    </xf>
    <xf numFmtId="0" fontId="1" fillId="0" borderId="3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29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86C08-EDDE-40EB-A020-14647D3B959E}">
  <sheetPr codeName="List1"/>
  <dimension ref="A1:H29"/>
  <sheetViews>
    <sheetView workbookViewId="0">
      <selection activeCell="A2" sqref="A2"/>
    </sheetView>
  </sheetViews>
  <sheetFormatPr defaultRowHeight="15" x14ac:dyDescent="0.25"/>
  <cols>
    <col min="1" max="1" width="13.140625" customWidth="1"/>
    <col min="2" max="2" width="61.42578125" customWidth="1"/>
    <col min="3" max="3" width="10.7109375" style="2" customWidth="1"/>
    <col min="4" max="4" width="9.140625" style="2"/>
    <col min="5" max="5" width="12.85546875" style="2" customWidth="1"/>
    <col min="6" max="6" width="11.7109375" customWidth="1"/>
    <col min="7" max="7" width="12.85546875" bestFit="1" customWidth="1"/>
    <col min="8" max="8" width="10.5703125" customWidth="1"/>
    <col min="11" max="11" width="15.28515625" customWidth="1"/>
    <col min="13" max="13" width="11.140625" customWidth="1"/>
    <col min="14" max="14" width="19.28515625" customWidth="1"/>
  </cols>
  <sheetData>
    <row r="1" spans="1:8" ht="18.75" thickBot="1" x14ac:dyDescent="0.3">
      <c r="A1" s="66" t="s">
        <v>81</v>
      </c>
      <c r="B1" s="67"/>
      <c r="C1" s="67"/>
      <c r="D1" s="67"/>
      <c r="E1" s="67"/>
      <c r="F1" s="67"/>
      <c r="G1" s="67"/>
      <c r="H1" s="68"/>
    </row>
    <row r="2" spans="1:8" x14ac:dyDescent="0.25">
      <c r="A2" s="3" t="s">
        <v>0</v>
      </c>
      <c r="B2" s="44" t="s">
        <v>72</v>
      </c>
      <c r="C2" s="69"/>
      <c r="D2" s="70"/>
      <c r="E2" s="70"/>
      <c r="F2" s="70"/>
      <c r="G2" s="70"/>
      <c r="H2" s="71"/>
    </row>
    <row r="3" spans="1:8" ht="25.5" x14ac:dyDescent="0.25">
      <c r="A3" s="4" t="s">
        <v>1</v>
      </c>
      <c r="B3" s="11" t="s">
        <v>60</v>
      </c>
      <c r="C3" s="72"/>
      <c r="D3" s="73"/>
      <c r="E3" s="73"/>
      <c r="F3" s="73"/>
      <c r="G3" s="73"/>
      <c r="H3" s="74"/>
    </row>
    <row r="4" spans="1:8" ht="25.5" x14ac:dyDescent="0.25">
      <c r="A4" s="5" t="s">
        <v>2</v>
      </c>
      <c r="B4" s="11" t="s">
        <v>3</v>
      </c>
      <c r="C4" s="75"/>
      <c r="D4" s="76"/>
      <c r="E4" s="76"/>
      <c r="F4" s="76"/>
      <c r="G4" s="76"/>
      <c r="H4" s="77"/>
    </row>
    <row r="5" spans="1:8" ht="15" customHeight="1" x14ac:dyDescent="0.25">
      <c r="A5" s="78"/>
      <c r="B5" s="79"/>
      <c r="C5" s="84" t="s">
        <v>4</v>
      </c>
      <c r="D5" s="85"/>
      <c r="E5" s="85"/>
      <c r="F5" s="86"/>
      <c r="G5" s="87" t="s">
        <v>5</v>
      </c>
      <c r="H5" s="88"/>
    </row>
    <row r="6" spans="1:8" ht="15" customHeight="1" x14ac:dyDescent="0.25">
      <c r="A6" s="80"/>
      <c r="B6" s="81"/>
      <c r="C6" s="89" t="s">
        <v>6</v>
      </c>
      <c r="D6" s="90"/>
      <c r="E6" s="90"/>
      <c r="F6" s="91"/>
      <c r="G6" s="92" t="s">
        <v>5</v>
      </c>
      <c r="H6" s="93"/>
    </row>
    <row r="7" spans="1:8" ht="15.75" customHeight="1" thickBot="1" x14ac:dyDescent="0.3">
      <c r="A7" s="82"/>
      <c r="B7" s="83"/>
      <c r="C7" s="94"/>
      <c r="D7" s="94"/>
      <c r="E7" s="94"/>
      <c r="F7" s="94"/>
      <c r="G7" s="94"/>
      <c r="H7" s="95"/>
    </row>
    <row r="8" spans="1:8" ht="30.75" thickBot="1" x14ac:dyDescent="0.3">
      <c r="A8" s="6" t="s">
        <v>7</v>
      </c>
      <c r="B8" s="7" t="s">
        <v>8</v>
      </c>
      <c r="C8" s="7" t="s">
        <v>9</v>
      </c>
      <c r="D8" s="8" t="s">
        <v>10</v>
      </c>
      <c r="E8" s="9" t="s">
        <v>11</v>
      </c>
      <c r="F8" s="9" t="s">
        <v>12</v>
      </c>
      <c r="G8" s="9" t="s">
        <v>13</v>
      </c>
      <c r="H8" s="10" t="s">
        <v>14</v>
      </c>
    </row>
    <row r="9" spans="1:8" ht="15.75" thickBot="1" x14ac:dyDescent="0.3">
      <c r="A9" s="29"/>
      <c r="B9" s="19" t="str">
        <f>VZT!B8</f>
        <v xml:space="preserve">Zařízení č.1 – Úpravy větrání </v>
      </c>
      <c r="C9" s="15"/>
      <c r="D9" s="15"/>
      <c r="E9" s="15"/>
      <c r="F9" s="12"/>
      <c r="G9" s="12"/>
      <c r="H9" s="30"/>
    </row>
    <row r="10" spans="1:8" x14ac:dyDescent="0.25">
      <c r="A10" s="31"/>
      <c r="B10" s="20" t="s">
        <v>15</v>
      </c>
      <c r="C10" s="21" t="s">
        <v>16</v>
      </c>
      <c r="D10" s="21">
        <v>1</v>
      </c>
      <c r="E10" s="22">
        <f>VZT!F42</f>
        <v>0</v>
      </c>
      <c r="F10" s="22">
        <f>VZT!H42</f>
        <v>0</v>
      </c>
      <c r="G10" s="22">
        <f>F10+E10</f>
        <v>0</v>
      </c>
      <c r="H10" s="32"/>
    </row>
    <row r="11" spans="1:8" ht="15.75" thickBot="1" x14ac:dyDescent="0.3">
      <c r="A11" s="33"/>
      <c r="B11" s="16" t="s">
        <v>17</v>
      </c>
      <c r="C11" s="17"/>
      <c r="D11" s="17"/>
      <c r="E11" s="17"/>
      <c r="F11" s="18"/>
      <c r="G11" s="18">
        <f>G10</f>
        <v>0</v>
      </c>
      <c r="H11" s="34"/>
    </row>
    <row r="12" spans="1:8" ht="15.75" thickBot="1" x14ac:dyDescent="0.3">
      <c r="A12" s="29"/>
      <c r="B12" s="19" t="str">
        <f>VZT!B43</f>
        <v xml:space="preserve">Společné položky </v>
      </c>
      <c r="C12" s="15"/>
      <c r="D12" s="15"/>
      <c r="E12" s="15"/>
      <c r="F12" s="12"/>
      <c r="G12" s="12"/>
      <c r="H12" s="30"/>
    </row>
    <row r="13" spans="1:8" x14ac:dyDescent="0.25">
      <c r="A13" s="31"/>
      <c r="B13" s="20" t="s">
        <v>15</v>
      </c>
      <c r="C13" s="21" t="s">
        <v>16</v>
      </c>
      <c r="D13" s="21">
        <v>1</v>
      </c>
      <c r="E13" s="22">
        <f>VZT!F65</f>
        <v>0</v>
      </c>
      <c r="F13" s="22">
        <f>VZT!H65</f>
        <v>0</v>
      </c>
      <c r="G13" s="22">
        <f>F13+E13</f>
        <v>0</v>
      </c>
      <c r="H13" s="32"/>
    </row>
    <row r="14" spans="1:8" x14ac:dyDescent="0.25">
      <c r="A14" s="33"/>
      <c r="B14" s="16" t="s">
        <v>17</v>
      </c>
      <c r="C14" s="17"/>
      <c r="D14" s="17"/>
      <c r="E14" s="17"/>
      <c r="F14" s="18"/>
      <c r="G14" s="18">
        <f>G13</f>
        <v>0</v>
      </c>
      <c r="H14" s="34"/>
    </row>
    <row r="15" spans="1:8" x14ac:dyDescent="0.25">
      <c r="A15" s="35"/>
      <c r="H15" s="36"/>
    </row>
    <row r="16" spans="1:8" x14ac:dyDescent="0.25">
      <c r="A16" s="33"/>
      <c r="B16" s="16" t="s">
        <v>18</v>
      </c>
      <c r="C16" s="17"/>
      <c r="D16" s="17"/>
      <c r="E16" s="46"/>
      <c r="F16" s="18"/>
      <c r="G16" s="18">
        <f>G14+G11</f>
        <v>0</v>
      </c>
      <c r="H16" s="34"/>
    </row>
    <row r="17" spans="1:8" ht="15.75" thickBot="1" x14ac:dyDescent="0.3">
      <c r="A17" s="37" t="s">
        <v>19</v>
      </c>
      <c r="B17" s="38" t="s">
        <v>20</v>
      </c>
      <c r="C17" s="39"/>
      <c r="D17" s="39"/>
      <c r="E17" s="39"/>
      <c r="F17" s="40"/>
      <c r="G17" s="40">
        <f>G16*0.21</f>
        <v>0</v>
      </c>
      <c r="H17" s="41"/>
    </row>
    <row r="18" spans="1:8" ht="15.75" thickBot="1" x14ac:dyDescent="0.3">
      <c r="A18" s="42"/>
      <c r="B18" s="23" t="s">
        <v>21</v>
      </c>
      <c r="C18" s="24"/>
      <c r="D18" s="24"/>
      <c r="E18" s="24"/>
      <c r="F18" s="25"/>
      <c r="G18" s="25">
        <f>SUM(G16:G17)</f>
        <v>0</v>
      </c>
      <c r="H18" s="43"/>
    </row>
    <row r="19" spans="1:8" x14ac:dyDescent="0.25">
      <c r="A19" s="14"/>
    </row>
    <row r="20" spans="1:8" x14ac:dyDescent="0.25">
      <c r="A20" s="13"/>
    </row>
    <row r="21" spans="1:8" x14ac:dyDescent="0.25">
      <c r="A21" s="13"/>
    </row>
    <row r="22" spans="1:8" x14ac:dyDescent="0.25">
      <c r="A22" s="13"/>
    </row>
    <row r="23" spans="1:8" x14ac:dyDescent="0.25">
      <c r="A23" s="13"/>
    </row>
    <row r="24" spans="1:8" x14ac:dyDescent="0.25">
      <c r="A24" s="13"/>
    </row>
    <row r="25" spans="1:8" x14ac:dyDescent="0.25">
      <c r="A25" s="13"/>
    </row>
    <row r="26" spans="1:8" x14ac:dyDescent="0.25">
      <c r="A26" s="13"/>
    </row>
    <row r="27" spans="1:8" x14ac:dyDescent="0.25">
      <c r="A27" s="13"/>
    </row>
    <row r="28" spans="1:8" x14ac:dyDescent="0.25">
      <c r="A28" s="13"/>
    </row>
    <row r="29" spans="1:8" x14ac:dyDescent="0.25">
      <c r="A29" s="13"/>
    </row>
  </sheetData>
  <mergeCells count="8">
    <mergeCell ref="A1:H1"/>
    <mergeCell ref="C2:H4"/>
    <mergeCell ref="A5:B7"/>
    <mergeCell ref="C5:F5"/>
    <mergeCell ref="G5:H5"/>
    <mergeCell ref="C6:F6"/>
    <mergeCell ref="G6:H6"/>
    <mergeCell ref="C7:H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D675-A27C-4289-AAA2-59ECFC3C1292}">
  <sheetPr codeName="List2">
    <pageSetUpPr fitToPage="1"/>
  </sheetPr>
  <dimension ref="A1:I65"/>
  <sheetViews>
    <sheetView tabSelected="1" zoomScale="85" zoomScaleNormal="85" workbookViewId="0">
      <pane ySplit="7" topLeftCell="A8" activePane="bottomLeft" state="frozen"/>
      <selection pane="bottomLeft" sqref="A1:I1"/>
    </sheetView>
  </sheetViews>
  <sheetFormatPr defaultRowHeight="15" outlineLevelRow="1" x14ac:dyDescent="0.25"/>
  <cols>
    <col min="1" max="1" width="12.28515625" customWidth="1"/>
    <col min="2" max="2" width="59.85546875" style="49" customWidth="1"/>
    <col min="3" max="3" width="8.28515625" style="2" customWidth="1"/>
    <col min="4" max="4" width="8.42578125" style="2" customWidth="1"/>
    <col min="5" max="5" width="11.7109375" customWidth="1"/>
    <col min="6" max="6" width="14.140625" customWidth="1"/>
    <col min="7" max="7" width="11.85546875" customWidth="1"/>
    <col min="8" max="8" width="12.140625" customWidth="1"/>
    <col min="9" max="9" width="14.42578125" customWidth="1"/>
  </cols>
  <sheetData>
    <row r="1" spans="1:9" ht="18.75" customHeight="1" outlineLevel="1" thickBot="1" x14ac:dyDescent="0.3">
      <c r="A1" s="66" t="s">
        <v>82</v>
      </c>
      <c r="B1" s="67"/>
      <c r="C1" s="67"/>
      <c r="D1" s="67"/>
      <c r="E1" s="67"/>
      <c r="F1" s="67"/>
      <c r="G1" s="67"/>
      <c r="H1" s="67"/>
      <c r="I1" s="68"/>
    </row>
    <row r="2" spans="1:9" outlineLevel="1" x14ac:dyDescent="0.25">
      <c r="A2" s="3" t="s">
        <v>0</v>
      </c>
      <c r="B2" s="44" t="s">
        <v>72</v>
      </c>
      <c r="C2" s="69"/>
      <c r="D2" s="70"/>
      <c r="E2" s="70"/>
      <c r="F2" s="70"/>
      <c r="G2" s="70"/>
      <c r="H2" s="70"/>
      <c r="I2" s="71"/>
    </row>
    <row r="3" spans="1:9" ht="25.5" outlineLevel="1" x14ac:dyDescent="0.25">
      <c r="A3" s="4" t="s">
        <v>1</v>
      </c>
      <c r="B3" s="11" t="s">
        <v>60</v>
      </c>
      <c r="C3" s="72"/>
      <c r="D3" s="73"/>
      <c r="E3" s="73"/>
      <c r="F3" s="73"/>
      <c r="G3" s="73"/>
      <c r="H3" s="73"/>
      <c r="I3" s="74"/>
    </row>
    <row r="4" spans="1:9" ht="25.5" outlineLevel="1" x14ac:dyDescent="0.25">
      <c r="A4" s="5" t="s">
        <v>2</v>
      </c>
      <c r="B4" s="11" t="s">
        <v>3</v>
      </c>
      <c r="C4" s="75"/>
      <c r="D4" s="76"/>
      <c r="E4" s="76"/>
      <c r="F4" s="76"/>
      <c r="G4" s="76"/>
      <c r="H4" s="76"/>
      <c r="I4" s="77"/>
    </row>
    <row r="5" spans="1:9" ht="15" customHeight="1" outlineLevel="1" x14ac:dyDescent="0.25">
      <c r="A5" s="78"/>
      <c r="B5" s="79"/>
      <c r="C5" s="96" t="s">
        <v>4</v>
      </c>
      <c r="D5" s="97"/>
      <c r="E5" s="98"/>
      <c r="F5" s="99" t="s">
        <v>5</v>
      </c>
      <c r="G5" s="100"/>
      <c r="H5" s="100"/>
      <c r="I5" s="101"/>
    </row>
    <row r="6" spans="1:9" ht="15" customHeight="1" outlineLevel="1" thickBot="1" x14ac:dyDescent="0.3">
      <c r="A6" s="80"/>
      <c r="B6" s="81"/>
      <c r="C6" s="96" t="s">
        <v>6</v>
      </c>
      <c r="D6" s="97"/>
      <c r="E6" s="98"/>
      <c r="F6" s="99" t="s">
        <v>5</v>
      </c>
      <c r="G6" s="100"/>
      <c r="H6" s="100"/>
      <c r="I6" s="101"/>
    </row>
    <row r="7" spans="1:9" ht="45.75" thickBot="1" x14ac:dyDescent="0.3">
      <c r="A7" s="6" t="s">
        <v>7</v>
      </c>
      <c r="B7" s="7" t="s">
        <v>8</v>
      </c>
      <c r="C7" s="7" t="s">
        <v>9</v>
      </c>
      <c r="D7" s="8" t="s">
        <v>10</v>
      </c>
      <c r="E7" s="9" t="s">
        <v>22</v>
      </c>
      <c r="F7" s="9" t="s">
        <v>23</v>
      </c>
      <c r="G7" s="9" t="s">
        <v>24</v>
      </c>
      <c r="H7" s="9" t="s">
        <v>25</v>
      </c>
      <c r="I7" s="10" t="s">
        <v>14</v>
      </c>
    </row>
    <row r="8" spans="1:9" ht="15.75" thickBot="1" x14ac:dyDescent="0.3">
      <c r="A8" s="29"/>
      <c r="B8" s="19" t="s">
        <v>61</v>
      </c>
      <c r="C8" s="15"/>
      <c r="D8" s="15"/>
      <c r="E8" s="12"/>
      <c r="F8" s="12"/>
      <c r="G8" s="12"/>
      <c r="H8" s="12"/>
      <c r="I8" s="48"/>
    </row>
    <row r="9" spans="1:9" x14ac:dyDescent="0.25">
      <c r="A9" s="27"/>
      <c r="B9" s="1"/>
      <c r="C9" s="26"/>
      <c r="D9" s="26"/>
      <c r="E9" s="55"/>
      <c r="F9" s="28"/>
      <c r="G9" s="45"/>
      <c r="H9" s="45"/>
      <c r="I9" s="47"/>
    </row>
    <row r="10" spans="1:9" ht="90" x14ac:dyDescent="0.25">
      <c r="A10" s="27" t="s">
        <v>58</v>
      </c>
      <c r="B10" s="1" t="s">
        <v>73</v>
      </c>
      <c r="C10" s="26" t="s">
        <v>26</v>
      </c>
      <c r="D10" s="26">
        <v>2</v>
      </c>
      <c r="E10" s="55">
        <v>0</v>
      </c>
      <c r="F10" s="28">
        <f>E10*D10</f>
        <v>0</v>
      </c>
      <c r="G10" s="56">
        <v>0</v>
      </c>
      <c r="H10" s="45">
        <f>G10*D10</f>
        <v>0</v>
      </c>
      <c r="I10" s="47"/>
    </row>
    <row r="11" spans="1:9" x14ac:dyDescent="0.25">
      <c r="A11" s="27"/>
      <c r="B11" s="1"/>
      <c r="C11" s="26"/>
      <c r="D11" s="26"/>
      <c r="E11" s="28"/>
      <c r="F11" s="28"/>
      <c r="G11" s="45"/>
      <c r="H11" s="45"/>
      <c r="I11" s="47"/>
    </row>
    <row r="12" spans="1:9" x14ac:dyDescent="0.25">
      <c r="A12" s="27" t="s">
        <v>59</v>
      </c>
      <c r="B12" s="1" t="s">
        <v>74</v>
      </c>
      <c r="C12" s="26" t="s">
        <v>26</v>
      </c>
      <c r="D12" s="26">
        <v>8</v>
      </c>
      <c r="E12" s="55">
        <v>0</v>
      </c>
      <c r="F12" s="28">
        <f t="shared" ref="F12" si="0">E12*D12</f>
        <v>0</v>
      </c>
      <c r="G12" s="56">
        <v>0</v>
      </c>
      <c r="H12" s="45">
        <f t="shared" ref="H12" si="1">G12*D12</f>
        <v>0</v>
      </c>
      <c r="I12" s="47"/>
    </row>
    <row r="13" spans="1:9" x14ac:dyDescent="0.25">
      <c r="A13" s="27"/>
      <c r="B13" s="1"/>
      <c r="C13" s="26"/>
      <c r="D13" s="26"/>
      <c r="E13" s="28"/>
      <c r="F13" s="28"/>
      <c r="G13" s="45"/>
      <c r="H13" s="45"/>
      <c r="I13" s="47"/>
    </row>
    <row r="14" spans="1:9" ht="30" x14ac:dyDescent="0.25">
      <c r="A14" s="52" t="s">
        <v>80</v>
      </c>
      <c r="B14" s="1" t="s">
        <v>79</v>
      </c>
      <c r="C14" s="26" t="s">
        <v>26</v>
      </c>
      <c r="D14" s="26">
        <v>1</v>
      </c>
      <c r="E14" s="55">
        <v>0</v>
      </c>
      <c r="F14" s="55">
        <f>E14*D14</f>
        <v>0</v>
      </c>
      <c r="G14" s="56">
        <v>0</v>
      </c>
      <c r="H14" s="56">
        <f t="shared" ref="H14" si="2">G14*D14</f>
        <v>0</v>
      </c>
      <c r="I14" s="47"/>
    </row>
    <row r="15" spans="1:9" x14ac:dyDescent="0.25">
      <c r="A15" s="52"/>
      <c r="B15" s="1"/>
      <c r="C15" s="26"/>
      <c r="D15" s="26"/>
      <c r="E15" s="55"/>
      <c r="F15" s="55"/>
      <c r="G15" s="56"/>
      <c r="H15" s="56"/>
      <c r="I15" s="47"/>
    </row>
    <row r="16" spans="1:9" s="58" customFormat="1" x14ac:dyDescent="0.25">
      <c r="A16" s="52"/>
      <c r="B16" s="53" t="s">
        <v>69</v>
      </c>
      <c r="C16" s="54"/>
      <c r="D16" s="54"/>
      <c r="E16" s="55"/>
      <c r="F16" s="55"/>
      <c r="G16" s="56"/>
      <c r="H16" s="56"/>
      <c r="I16" s="57"/>
    </row>
    <row r="17" spans="1:9" s="58" customFormat="1" ht="17.25" x14ac:dyDescent="0.25">
      <c r="A17" s="52"/>
      <c r="B17" s="65" t="s">
        <v>68</v>
      </c>
      <c r="C17" s="54" t="s">
        <v>27</v>
      </c>
      <c r="D17" s="54">
        <v>5</v>
      </c>
      <c r="E17" s="55">
        <v>0</v>
      </c>
      <c r="F17" s="55">
        <f t="shared" ref="F17" si="3">E17*D17</f>
        <v>0</v>
      </c>
      <c r="G17" s="56">
        <v>0</v>
      </c>
      <c r="H17" s="56">
        <f t="shared" ref="H17" si="4">G17*D17</f>
        <v>0</v>
      </c>
      <c r="I17" s="57"/>
    </row>
    <row r="18" spans="1:9" s="58" customFormat="1" x14ac:dyDescent="0.25">
      <c r="A18" s="52"/>
      <c r="B18" s="65"/>
      <c r="C18" s="54"/>
      <c r="D18" s="54"/>
      <c r="E18" s="55"/>
      <c r="F18" s="55"/>
      <c r="G18" s="56"/>
      <c r="H18" s="56"/>
      <c r="I18" s="57"/>
    </row>
    <row r="19" spans="1:9" s="58" customFormat="1" ht="30" x14ac:dyDescent="0.25">
      <c r="A19" s="52"/>
      <c r="B19" s="53" t="s">
        <v>48</v>
      </c>
      <c r="C19" s="54"/>
      <c r="D19" s="51"/>
      <c r="E19" s="55"/>
      <c r="F19" s="55"/>
      <c r="G19" s="56"/>
      <c r="H19" s="56"/>
      <c r="I19" s="57"/>
    </row>
    <row r="20" spans="1:9" s="58" customFormat="1" x14ac:dyDescent="0.25">
      <c r="A20" s="52"/>
      <c r="B20" s="53" t="s">
        <v>45</v>
      </c>
      <c r="C20" s="54" t="s">
        <v>28</v>
      </c>
      <c r="D20" s="54">
        <v>21</v>
      </c>
      <c r="E20" s="55">
        <v>0</v>
      </c>
      <c r="F20" s="55">
        <f t="shared" ref="F20:F22" si="5">E20*D20</f>
        <v>0</v>
      </c>
      <c r="G20" s="56">
        <v>0</v>
      </c>
      <c r="H20" s="56">
        <f t="shared" ref="H20:H22" si="6">G20*D20</f>
        <v>0</v>
      </c>
      <c r="I20" s="57"/>
    </row>
    <row r="21" spans="1:9" s="58" customFormat="1" x14ac:dyDescent="0.25">
      <c r="A21" s="52"/>
      <c r="B21" s="53" t="s">
        <v>70</v>
      </c>
      <c r="C21" s="54" t="s">
        <v>28</v>
      </c>
      <c r="D21" s="54">
        <v>3</v>
      </c>
      <c r="E21" s="55">
        <v>0</v>
      </c>
      <c r="F21" s="55">
        <f t="shared" si="5"/>
        <v>0</v>
      </c>
      <c r="G21" s="56">
        <v>0</v>
      </c>
      <c r="H21" s="56">
        <f t="shared" si="6"/>
        <v>0</v>
      </c>
      <c r="I21" s="57"/>
    </row>
    <row r="22" spans="1:9" s="58" customFormat="1" x14ac:dyDescent="0.25">
      <c r="A22" s="52"/>
      <c r="B22" s="53" t="s">
        <v>71</v>
      </c>
      <c r="C22" s="54" t="s">
        <v>28</v>
      </c>
      <c r="D22" s="54">
        <v>3</v>
      </c>
      <c r="E22" s="55">
        <v>0</v>
      </c>
      <c r="F22" s="55">
        <f t="shared" si="5"/>
        <v>0</v>
      </c>
      <c r="G22" s="56">
        <v>0</v>
      </c>
      <c r="H22" s="56">
        <f t="shared" si="6"/>
        <v>0</v>
      </c>
      <c r="I22" s="57"/>
    </row>
    <row r="23" spans="1:9" s="58" customFormat="1" x14ac:dyDescent="0.25">
      <c r="A23" s="52"/>
      <c r="B23" s="53"/>
      <c r="C23" s="54"/>
      <c r="D23" s="54"/>
      <c r="E23" s="55"/>
      <c r="F23" s="55"/>
      <c r="G23" s="56"/>
      <c r="H23" s="56"/>
      <c r="I23" s="57"/>
    </row>
    <row r="24" spans="1:9" s="58" customFormat="1" x14ac:dyDescent="0.25">
      <c r="A24" s="52"/>
      <c r="B24" s="53" t="s">
        <v>62</v>
      </c>
      <c r="C24" s="54" t="s">
        <v>28</v>
      </c>
      <c r="D24" s="54">
        <v>24</v>
      </c>
      <c r="E24" s="55">
        <v>0</v>
      </c>
      <c r="F24" s="55">
        <f>E24*D24</f>
        <v>0</v>
      </c>
      <c r="G24" s="56">
        <v>0</v>
      </c>
      <c r="H24" s="56">
        <f>G24*D24</f>
        <v>0</v>
      </c>
      <c r="I24" s="57"/>
    </row>
    <row r="25" spans="1:9" s="58" customFormat="1" x14ac:dyDescent="0.25">
      <c r="A25" s="52"/>
      <c r="B25" s="53" t="s">
        <v>63</v>
      </c>
      <c r="C25" s="54" t="s">
        <v>28</v>
      </c>
      <c r="D25" s="54">
        <v>4</v>
      </c>
      <c r="E25" s="55">
        <v>0</v>
      </c>
      <c r="F25" s="55">
        <f>E25*D25</f>
        <v>0</v>
      </c>
      <c r="G25" s="56">
        <v>0</v>
      </c>
      <c r="H25" s="56">
        <f>G25*D25</f>
        <v>0</v>
      </c>
      <c r="I25" s="57"/>
    </row>
    <row r="26" spans="1:9" s="58" customFormat="1" x14ac:dyDescent="0.25">
      <c r="A26" s="52"/>
      <c r="B26" s="53" t="s">
        <v>43</v>
      </c>
      <c r="C26" s="54" t="s">
        <v>28</v>
      </c>
      <c r="D26" s="54">
        <v>10</v>
      </c>
      <c r="E26" s="55">
        <v>0</v>
      </c>
      <c r="F26" s="55">
        <f>E26*D26</f>
        <v>0</v>
      </c>
      <c r="G26" s="56">
        <v>0</v>
      </c>
      <c r="H26" s="56">
        <f>G26*D26</f>
        <v>0</v>
      </c>
      <c r="I26" s="57"/>
    </row>
    <row r="27" spans="1:9" s="58" customFormat="1" x14ac:dyDescent="0.25">
      <c r="A27" s="52"/>
      <c r="B27" s="53"/>
      <c r="C27" s="54"/>
      <c r="D27" s="51"/>
      <c r="E27" s="55"/>
      <c r="F27" s="55"/>
      <c r="G27" s="56"/>
      <c r="H27" s="56"/>
      <c r="I27" s="57"/>
    </row>
    <row r="28" spans="1:9" s="58" customFormat="1" ht="60" x14ac:dyDescent="0.25">
      <c r="A28" s="52"/>
      <c r="B28" s="53" t="s">
        <v>46</v>
      </c>
      <c r="C28" s="54" t="s">
        <v>27</v>
      </c>
      <c r="D28" s="54">
        <v>8</v>
      </c>
      <c r="E28" s="55">
        <v>0</v>
      </c>
      <c r="F28" s="55">
        <f>E28*D28</f>
        <v>0</v>
      </c>
      <c r="G28" s="56">
        <v>0</v>
      </c>
      <c r="H28" s="56">
        <f t="shared" ref="H28" si="7">G28*D28</f>
        <v>0</v>
      </c>
      <c r="I28" s="57"/>
    </row>
    <row r="29" spans="1:9" s="58" customFormat="1" x14ac:dyDescent="0.25">
      <c r="A29" s="52"/>
      <c r="B29" s="53"/>
      <c r="C29" s="54"/>
      <c r="D29" s="51"/>
      <c r="E29" s="28"/>
      <c r="F29" s="55"/>
      <c r="G29" s="56"/>
      <c r="H29" s="56"/>
      <c r="I29" s="57"/>
    </row>
    <row r="30" spans="1:9" s="58" customFormat="1" ht="45" x14ac:dyDescent="0.25">
      <c r="A30" s="52"/>
      <c r="B30" s="53" t="s">
        <v>75</v>
      </c>
      <c r="C30" s="54" t="s">
        <v>26</v>
      </c>
      <c r="D30" s="54">
        <v>1</v>
      </c>
      <c r="E30" s="55">
        <v>0</v>
      </c>
      <c r="F30" s="55">
        <f>E30*D30</f>
        <v>0</v>
      </c>
      <c r="G30" s="56">
        <v>0</v>
      </c>
      <c r="H30" s="56">
        <f>G30*D30</f>
        <v>0</v>
      </c>
      <c r="I30" s="57"/>
    </row>
    <row r="31" spans="1:9" s="58" customFormat="1" x14ac:dyDescent="0.25">
      <c r="A31" s="52"/>
      <c r="B31" s="53" t="s">
        <v>76</v>
      </c>
      <c r="C31" s="54" t="s">
        <v>26</v>
      </c>
      <c r="D31" s="54">
        <v>1</v>
      </c>
      <c r="E31" s="55">
        <v>0</v>
      </c>
      <c r="F31" s="55">
        <f>E31*D31</f>
        <v>0</v>
      </c>
      <c r="G31" s="56">
        <v>0</v>
      </c>
      <c r="H31" s="56">
        <f>G31*D31</f>
        <v>0</v>
      </c>
      <c r="I31" s="57"/>
    </row>
    <row r="32" spans="1:9" s="58" customFormat="1" ht="30" x14ac:dyDescent="0.25">
      <c r="A32" s="52"/>
      <c r="B32" s="53" t="s">
        <v>77</v>
      </c>
      <c r="C32" s="54" t="s">
        <v>28</v>
      </c>
      <c r="D32" s="54">
        <v>30</v>
      </c>
      <c r="E32" s="55">
        <v>0</v>
      </c>
      <c r="F32" s="55">
        <f>E32*D32</f>
        <v>0</v>
      </c>
      <c r="G32" s="56">
        <v>0</v>
      </c>
      <c r="H32" s="56">
        <f>G32*D32</f>
        <v>0</v>
      </c>
      <c r="I32" s="57"/>
    </row>
    <row r="33" spans="1:9" s="58" customFormat="1" x14ac:dyDescent="0.25">
      <c r="A33" s="52"/>
      <c r="B33" s="53" t="s">
        <v>78</v>
      </c>
      <c r="C33" s="54" t="s">
        <v>16</v>
      </c>
      <c r="D33" s="54">
        <v>1</v>
      </c>
      <c r="E33" s="55">
        <v>0</v>
      </c>
      <c r="F33" s="55">
        <f>E33*D33</f>
        <v>0</v>
      </c>
      <c r="G33" s="56">
        <v>0</v>
      </c>
      <c r="H33" s="56">
        <f>G33*D33</f>
        <v>0</v>
      </c>
      <c r="I33" s="57"/>
    </row>
    <row r="34" spans="1:9" x14ac:dyDescent="0.25">
      <c r="A34" s="27"/>
      <c r="B34" s="1" t="s">
        <v>64</v>
      </c>
      <c r="C34" s="26" t="s">
        <v>26</v>
      </c>
      <c r="D34" s="54">
        <v>10</v>
      </c>
      <c r="E34" s="55">
        <v>0</v>
      </c>
      <c r="F34" s="55">
        <f t="shared" ref="F34:F37" si="8">E34*D34</f>
        <v>0</v>
      </c>
      <c r="G34" s="56">
        <v>0</v>
      </c>
      <c r="H34" s="56">
        <f t="shared" ref="H34:H37" si="9">G34*D34</f>
        <v>0</v>
      </c>
      <c r="I34" s="47"/>
    </row>
    <row r="35" spans="1:9" ht="30" x14ac:dyDescent="0.25">
      <c r="A35" s="27"/>
      <c r="B35" s="1" t="s">
        <v>67</v>
      </c>
      <c r="C35" s="26" t="s">
        <v>51</v>
      </c>
      <c r="D35" s="54">
        <v>20</v>
      </c>
      <c r="E35" s="55">
        <v>0</v>
      </c>
      <c r="F35" s="55">
        <f t="shared" si="8"/>
        <v>0</v>
      </c>
      <c r="G35" s="56">
        <v>0</v>
      </c>
      <c r="H35" s="56">
        <f t="shared" si="9"/>
        <v>0</v>
      </c>
      <c r="I35" s="47"/>
    </row>
    <row r="36" spans="1:9" x14ac:dyDescent="0.25">
      <c r="A36" s="27"/>
      <c r="B36" s="1" t="s">
        <v>65</v>
      </c>
      <c r="C36" s="26" t="s">
        <v>26</v>
      </c>
      <c r="D36" s="54">
        <v>4</v>
      </c>
      <c r="E36" s="55">
        <v>0</v>
      </c>
      <c r="F36" s="55">
        <f t="shared" si="8"/>
        <v>0</v>
      </c>
      <c r="G36" s="56">
        <v>0</v>
      </c>
      <c r="H36" s="56">
        <f t="shared" si="9"/>
        <v>0</v>
      </c>
      <c r="I36" s="47"/>
    </row>
    <row r="37" spans="1:9" x14ac:dyDescent="0.25">
      <c r="A37" s="27"/>
      <c r="B37" s="1" t="s">
        <v>66</v>
      </c>
      <c r="C37" s="26" t="s">
        <v>51</v>
      </c>
      <c r="D37" s="54">
        <v>10</v>
      </c>
      <c r="E37" s="55">
        <v>0</v>
      </c>
      <c r="F37" s="55">
        <f t="shared" si="8"/>
        <v>0</v>
      </c>
      <c r="G37" s="56">
        <v>0</v>
      </c>
      <c r="H37" s="56">
        <f t="shared" si="9"/>
        <v>0</v>
      </c>
      <c r="I37" s="47"/>
    </row>
    <row r="38" spans="1:9" x14ac:dyDescent="0.25">
      <c r="A38" s="27"/>
      <c r="B38" s="1"/>
      <c r="C38" s="26"/>
      <c r="D38" s="54"/>
      <c r="E38" s="55"/>
      <c r="F38" s="55"/>
      <c r="G38" s="56"/>
      <c r="H38" s="56"/>
      <c r="I38" s="47"/>
    </row>
    <row r="39" spans="1:9" s="58" customFormat="1" x14ac:dyDescent="0.25">
      <c r="A39" s="52"/>
      <c r="B39" s="53" t="s">
        <v>29</v>
      </c>
      <c r="C39" s="54" t="s">
        <v>30</v>
      </c>
      <c r="D39" s="54">
        <v>50</v>
      </c>
      <c r="E39" s="55">
        <v>0</v>
      </c>
      <c r="F39" s="55">
        <f>E39*D39</f>
        <v>0</v>
      </c>
      <c r="G39" s="56">
        <v>0</v>
      </c>
      <c r="H39" s="56">
        <f>G39*D39</f>
        <v>0</v>
      </c>
      <c r="I39" s="57"/>
    </row>
    <row r="40" spans="1:9" x14ac:dyDescent="0.25">
      <c r="A40" s="27"/>
      <c r="B40" s="53" t="s">
        <v>31</v>
      </c>
      <c r="C40" s="54" t="s">
        <v>26</v>
      </c>
      <c r="D40" s="26">
        <v>2</v>
      </c>
      <c r="E40" s="55">
        <v>0</v>
      </c>
      <c r="F40" s="55">
        <f t="shared" ref="F40" si="10">E40*D40</f>
        <v>0</v>
      </c>
      <c r="G40" s="56">
        <v>0</v>
      </c>
      <c r="H40" s="56">
        <f t="shared" ref="H40" si="11">G40*D40</f>
        <v>0</v>
      </c>
      <c r="I40" s="57"/>
    </row>
    <row r="41" spans="1:9" s="58" customFormat="1" ht="15.75" thickBot="1" x14ac:dyDescent="0.3">
      <c r="A41" s="52"/>
      <c r="B41" s="53"/>
      <c r="C41" s="54"/>
      <c r="D41" s="54"/>
      <c r="E41" s="55"/>
      <c r="F41" s="55"/>
      <c r="G41" s="56"/>
      <c r="H41" s="56"/>
      <c r="I41" s="57"/>
    </row>
    <row r="42" spans="1:9" ht="15" customHeight="1" thickBot="1" x14ac:dyDescent="0.3">
      <c r="A42" s="29"/>
      <c r="B42" s="50" t="s">
        <v>49</v>
      </c>
      <c r="C42" s="24"/>
      <c r="D42" s="24"/>
      <c r="E42" s="23"/>
      <c r="F42" s="25">
        <f>SUM(F9:F41)</f>
        <v>0</v>
      </c>
      <c r="G42" s="25"/>
      <c r="H42" s="25">
        <f>SUM(H9:H41)</f>
        <v>0</v>
      </c>
      <c r="I42" s="48"/>
    </row>
    <row r="43" spans="1:9" s="58" customFormat="1" ht="15.75" thickBot="1" x14ac:dyDescent="0.3">
      <c r="A43" s="60"/>
      <c r="B43" s="61" t="s">
        <v>33</v>
      </c>
      <c r="C43" s="62"/>
      <c r="D43" s="62"/>
      <c r="E43" s="62"/>
      <c r="F43" s="62"/>
      <c r="G43" s="62"/>
      <c r="H43" s="62"/>
      <c r="I43" s="63"/>
    </row>
    <row r="44" spans="1:9" x14ac:dyDescent="0.25">
      <c r="A44" s="27"/>
      <c r="B44" s="1"/>
      <c r="C44" s="26"/>
      <c r="D44" s="26"/>
      <c r="E44" s="55"/>
      <c r="F44" s="55"/>
      <c r="G44" s="56"/>
      <c r="H44" s="56"/>
      <c r="I44" s="47"/>
    </row>
    <row r="45" spans="1:9" x14ac:dyDescent="0.25">
      <c r="A45" s="27"/>
      <c r="B45" s="53" t="s">
        <v>56</v>
      </c>
      <c r="C45" s="54" t="s">
        <v>51</v>
      </c>
      <c r="D45" s="54">
        <v>90</v>
      </c>
      <c r="E45" s="55">
        <v>0</v>
      </c>
      <c r="F45" s="55">
        <f t="shared" ref="F45:F46" si="12">E45*D45</f>
        <v>0</v>
      </c>
      <c r="G45" s="56">
        <v>0</v>
      </c>
      <c r="H45" s="56">
        <f t="shared" ref="H45:H46" si="13">G45*D45</f>
        <v>0</v>
      </c>
      <c r="I45" s="57"/>
    </row>
    <row r="46" spans="1:9" x14ac:dyDescent="0.25">
      <c r="A46" s="27"/>
      <c r="B46" s="59" t="s">
        <v>57</v>
      </c>
      <c r="C46" s="54" t="s">
        <v>51</v>
      </c>
      <c r="D46" s="54">
        <v>90</v>
      </c>
      <c r="E46" s="55">
        <v>0</v>
      </c>
      <c r="F46" s="55">
        <f t="shared" si="12"/>
        <v>0</v>
      </c>
      <c r="G46" s="56">
        <v>0</v>
      </c>
      <c r="H46" s="56">
        <f t="shared" si="13"/>
        <v>0</v>
      </c>
      <c r="I46" s="57"/>
    </row>
    <row r="47" spans="1:9" x14ac:dyDescent="0.25">
      <c r="A47" s="27"/>
      <c r="B47" s="59"/>
      <c r="C47" s="54"/>
      <c r="D47" s="54"/>
      <c r="E47" s="55"/>
      <c r="F47" s="55"/>
      <c r="G47" s="56"/>
      <c r="H47" s="56"/>
      <c r="I47" s="57"/>
    </row>
    <row r="48" spans="1:9" x14ac:dyDescent="0.25">
      <c r="A48" s="27"/>
      <c r="B48" s="53" t="s">
        <v>52</v>
      </c>
      <c r="C48" s="54" t="s">
        <v>47</v>
      </c>
      <c r="D48" s="54">
        <v>0.8</v>
      </c>
      <c r="E48" s="55">
        <v>0</v>
      </c>
      <c r="F48" s="55">
        <f t="shared" ref="F48" si="14">E48*D48</f>
        <v>0</v>
      </c>
      <c r="G48" s="56">
        <v>0</v>
      </c>
      <c r="H48" s="56">
        <f t="shared" ref="H48" si="15">G48*D48</f>
        <v>0</v>
      </c>
      <c r="I48" s="57"/>
    </row>
    <row r="49" spans="1:9" ht="30" x14ac:dyDescent="0.25">
      <c r="A49" s="27"/>
      <c r="B49" s="53" t="s">
        <v>53</v>
      </c>
      <c r="C49" s="26" t="s">
        <v>47</v>
      </c>
      <c r="D49" s="54">
        <v>0.8</v>
      </c>
      <c r="E49" s="55">
        <v>0</v>
      </c>
      <c r="F49" s="55">
        <f>E49*D49</f>
        <v>0</v>
      </c>
      <c r="G49" s="56">
        <v>0</v>
      </c>
      <c r="H49" s="56">
        <f>G49*D49</f>
        <v>0</v>
      </c>
      <c r="I49" s="47"/>
    </row>
    <row r="50" spans="1:9" x14ac:dyDescent="0.25">
      <c r="A50" s="27"/>
      <c r="B50" s="53" t="s">
        <v>54</v>
      </c>
      <c r="C50" s="26" t="s">
        <v>47</v>
      </c>
      <c r="D50" s="54">
        <v>0.8</v>
      </c>
      <c r="E50" s="55">
        <v>0</v>
      </c>
      <c r="F50" s="55">
        <f>E50*D50</f>
        <v>0</v>
      </c>
      <c r="G50" s="56">
        <v>0</v>
      </c>
      <c r="H50" s="56">
        <f>G50*D50</f>
        <v>0</v>
      </c>
      <c r="I50" s="47"/>
    </row>
    <row r="51" spans="1:9" x14ac:dyDescent="0.25">
      <c r="A51" s="27"/>
      <c r="B51" s="53"/>
      <c r="C51" s="26"/>
      <c r="D51" s="54"/>
      <c r="E51" s="55"/>
      <c r="F51" s="55"/>
      <c r="G51" s="56"/>
      <c r="H51" s="56"/>
      <c r="I51" s="47"/>
    </row>
    <row r="52" spans="1:9" s="58" customFormat="1" x14ac:dyDescent="0.25">
      <c r="A52" s="52"/>
      <c r="B52" s="53" t="s">
        <v>34</v>
      </c>
      <c r="C52" s="54" t="s">
        <v>16</v>
      </c>
      <c r="D52" s="54">
        <v>1</v>
      </c>
      <c r="E52" s="55">
        <v>0</v>
      </c>
      <c r="F52" s="55">
        <f t="shared" ref="F52:F61" si="16">E52*D52</f>
        <v>0</v>
      </c>
      <c r="G52" s="56">
        <v>0</v>
      </c>
      <c r="H52" s="56">
        <f t="shared" ref="H52:H61" si="17">G52*D52</f>
        <v>0</v>
      </c>
      <c r="I52" s="57"/>
    </row>
    <row r="53" spans="1:9" s="58" customFormat="1" x14ac:dyDescent="0.25">
      <c r="A53" s="52"/>
      <c r="B53" s="53" t="s">
        <v>35</v>
      </c>
      <c r="C53" s="54" t="s">
        <v>16</v>
      </c>
      <c r="D53" s="54">
        <v>1</v>
      </c>
      <c r="E53" s="55">
        <v>0</v>
      </c>
      <c r="F53" s="55">
        <f t="shared" si="16"/>
        <v>0</v>
      </c>
      <c r="G53" s="56">
        <v>0</v>
      </c>
      <c r="H53" s="56">
        <f t="shared" si="17"/>
        <v>0</v>
      </c>
      <c r="I53" s="57"/>
    </row>
    <row r="54" spans="1:9" s="58" customFormat="1" x14ac:dyDescent="0.25">
      <c r="A54" s="52"/>
      <c r="B54" s="53" t="s">
        <v>44</v>
      </c>
      <c r="C54" s="54" t="s">
        <v>16</v>
      </c>
      <c r="D54" s="54">
        <v>1</v>
      </c>
      <c r="E54" s="55">
        <v>0</v>
      </c>
      <c r="F54" s="55">
        <f t="shared" si="16"/>
        <v>0</v>
      </c>
      <c r="G54" s="56">
        <v>0</v>
      </c>
      <c r="H54" s="56">
        <f t="shared" si="17"/>
        <v>0</v>
      </c>
      <c r="I54" s="57"/>
    </row>
    <row r="55" spans="1:9" s="58" customFormat="1" ht="30" x14ac:dyDescent="0.25">
      <c r="A55" s="52"/>
      <c r="B55" s="53" t="s">
        <v>36</v>
      </c>
      <c r="C55" s="54" t="s">
        <v>16</v>
      </c>
      <c r="D55" s="54">
        <v>1</v>
      </c>
      <c r="E55" s="55">
        <v>0</v>
      </c>
      <c r="F55" s="55">
        <f t="shared" si="16"/>
        <v>0</v>
      </c>
      <c r="G55" s="56">
        <v>0</v>
      </c>
      <c r="H55" s="56">
        <f t="shared" si="17"/>
        <v>0</v>
      </c>
      <c r="I55" s="57"/>
    </row>
    <row r="56" spans="1:9" s="58" customFormat="1" x14ac:dyDescent="0.25">
      <c r="A56" s="52"/>
      <c r="B56" s="53" t="s">
        <v>55</v>
      </c>
      <c r="C56" s="54" t="s">
        <v>16</v>
      </c>
      <c r="D56" s="54">
        <v>1</v>
      </c>
      <c r="E56" s="55">
        <v>0</v>
      </c>
      <c r="F56" s="55">
        <f t="shared" si="16"/>
        <v>0</v>
      </c>
      <c r="G56" s="56">
        <v>0</v>
      </c>
      <c r="H56" s="56">
        <f t="shared" si="17"/>
        <v>0</v>
      </c>
      <c r="I56" s="57"/>
    </row>
    <row r="57" spans="1:9" s="58" customFormat="1" x14ac:dyDescent="0.25">
      <c r="A57" s="52"/>
      <c r="B57" s="53" t="s">
        <v>41</v>
      </c>
      <c r="C57" s="54" t="s">
        <v>16</v>
      </c>
      <c r="D57" s="54">
        <v>1</v>
      </c>
      <c r="E57" s="55">
        <v>0</v>
      </c>
      <c r="F57" s="55">
        <f t="shared" si="16"/>
        <v>0</v>
      </c>
      <c r="G57" s="56">
        <v>0</v>
      </c>
      <c r="H57" s="56">
        <f t="shared" si="17"/>
        <v>0</v>
      </c>
      <c r="I57" s="57"/>
    </row>
    <row r="58" spans="1:9" s="58" customFormat="1" x14ac:dyDescent="0.25">
      <c r="A58" s="52"/>
      <c r="B58" s="53" t="s">
        <v>37</v>
      </c>
      <c r="C58" s="54" t="s">
        <v>16</v>
      </c>
      <c r="D58" s="54">
        <v>1</v>
      </c>
      <c r="E58" s="55">
        <v>0</v>
      </c>
      <c r="F58" s="55">
        <f t="shared" si="16"/>
        <v>0</v>
      </c>
      <c r="G58" s="56">
        <v>0</v>
      </c>
      <c r="H58" s="56">
        <f t="shared" si="17"/>
        <v>0</v>
      </c>
      <c r="I58" s="57"/>
    </row>
    <row r="59" spans="1:9" s="58" customFormat="1" ht="30" x14ac:dyDescent="0.25">
      <c r="A59" s="52"/>
      <c r="B59" s="53" t="s">
        <v>42</v>
      </c>
      <c r="C59" s="54" t="s">
        <v>16</v>
      </c>
      <c r="D59" s="54">
        <v>1</v>
      </c>
      <c r="E59" s="55">
        <v>0</v>
      </c>
      <c r="F59" s="55">
        <f t="shared" si="16"/>
        <v>0</v>
      </c>
      <c r="G59" s="56">
        <v>0</v>
      </c>
      <c r="H59" s="56">
        <f t="shared" si="17"/>
        <v>0</v>
      </c>
      <c r="I59" s="57"/>
    </row>
    <row r="60" spans="1:9" s="58" customFormat="1" x14ac:dyDescent="0.25">
      <c r="A60" s="52"/>
      <c r="B60" s="53" t="s">
        <v>38</v>
      </c>
      <c r="C60" s="54" t="s">
        <v>16</v>
      </c>
      <c r="D60" s="54">
        <v>1</v>
      </c>
      <c r="E60" s="55">
        <v>0</v>
      </c>
      <c r="F60" s="55">
        <f t="shared" si="16"/>
        <v>0</v>
      </c>
      <c r="G60" s="56">
        <v>0</v>
      </c>
      <c r="H60" s="56">
        <f t="shared" si="17"/>
        <v>0</v>
      </c>
      <c r="I60" s="57"/>
    </row>
    <row r="61" spans="1:9" s="58" customFormat="1" x14ac:dyDescent="0.25">
      <c r="A61" s="52"/>
      <c r="B61" s="53" t="s">
        <v>39</v>
      </c>
      <c r="C61" s="54" t="s">
        <v>16</v>
      </c>
      <c r="D61" s="54">
        <v>1</v>
      </c>
      <c r="E61" s="55">
        <v>0</v>
      </c>
      <c r="F61" s="55">
        <f t="shared" si="16"/>
        <v>0</v>
      </c>
      <c r="G61" s="56">
        <v>0</v>
      </c>
      <c r="H61" s="56">
        <f t="shared" si="17"/>
        <v>0</v>
      </c>
      <c r="I61" s="57"/>
    </row>
    <row r="62" spans="1:9" s="58" customFormat="1" x14ac:dyDescent="0.25">
      <c r="A62" s="52"/>
      <c r="B62" s="53"/>
      <c r="C62" s="54"/>
      <c r="D62" s="54"/>
      <c r="E62" s="55"/>
      <c r="F62" s="55"/>
      <c r="G62" s="56"/>
      <c r="H62" s="56"/>
      <c r="I62" s="57"/>
    </row>
    <row r="63" spans="1:9" s="58" customFormat="1" ht="30" x14ac:dyDescent="0.25">
      <c r="A63" s="52" t="s">
        <v>32</v>
      </c>
      <c r="B63" s="53" t="s">
        <v>50</v>
      </c>
      <c r="C63" s="54"/>
      <c r="D63" s="54"/>
      <c r="E63" s="59"/>
      <c r="F63" s="59"/>
      <c r="G63" s="64"/>
      <c r="H63" s="64"/>
      <c r="I63" s="57"/>
    </row>
    <row r="64" spans="1:9" s="58" customFormat="1" ht="15.75" thickBot="1" x14ac:dyDescent="0.3">
      <c r="A64" s="52"/>
      <c r="B64" s="53"/>
      <c r="C64" s="54"/>
      <c r="D64" s="54"/>
      <c r="E64" s="55"/>
      <c r="F64" s="55"/>
      <c r="G64" s="56"/>
      <c r="H64" s="56"/>
      <c r="I64" s="57"/>
    </row>
    <row r="65" spans="1:9" ht="15.75" thickBot="1" x14ac:dyDescent="0.3">
      <c r="A65" s="29"/>
      <c r="B65" s="50" t="s">
        <v>40</v>
      </c>
      <c r="C65" s="24"/>
      <c r="D65" s="24"/>
      <c r="E65" s="23"/>
      <c r="F65" s="25">
        <f>SUM(F44:F63)</f>
        <v>0</v>
      </c>
      <c r="G65" s="25"/>
      <c r="H65" s="25">
        <f>SUM(H44:H63)</f>
        <v>0</v>
      </c>
      <c r="I65" s="48"/>
    </row>
  </sheetData>
  <autoFilter ref="A7:XEO65" xr:uid="{F1050528-5822-4041-AF8F-7D6F94B7C592}"/>
  <mergeCells count="7">
    <mergeCell ref="C2:I4"/>
    <mergeCell ref="A1:I1"/>
    <mergeCell ref="C5:E5"/>
    <mergeCell ref="F5:I5"/>
    <mergeCell ref="A5:B6"/>
    <mergeCell ref="C6:E6"/>
    <mergeCell ref="F6:I6"/>
  </mergeCells>
  <phoneticPr fontId="14" type="noConversion"/>
  <pageMargins left="0.14000000000000001" right="0.11" top="0.19" bottom="0.09" header="0.18" footer="0.12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Přehled</vt:lpstr>
      <vt:lpstr>VZT</vt:lpstr>
      <vt:lpstr>Přehled!Oblast_tisku</vt:lpstr>
      <vt:lpstr>VZT!Oblast_tisku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Bosák</dc:creator>
  <cp:keywords/>
  <dc:description/>
  <cp:lastModifiedBy>Jan Bosák</cp:lastModifiedBy>
  <cp:revision/>
  <cp:lastPrinted>2024-10-01T13:11:15Z</cp:lastPrinted>
  <dcterms:created xsi:type="dcterms:W3CDTF">2019-05-19T15:04:28Z</dcterms:created>
  <dcterms:modified xsi:type="dcterms:W3CDTF">2024-10-01T13:11:18Z</dcterms:modified>
  <cp:category/>
  <cp:contentStatus/>
</cp:coreProperties>
</file>