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AD_VYKRESY\ČR\ORLOVÁ\EXPO\dwg\"/>
    </mc:Choice>
  </mc:AlternateContent>
  <xr:revisionPtr revIDLastSave="0" documentId="13_ncr:1_{38C0557C-6E7C-44CC-8D62-604F99787C5C}" xr6:coauthVersionLast="47" xr6:coauthVersionMax="47" xr10:uidLastSave="{00000000-0000-0000-0000-000000000000}"/>
  <bookViews>
    <workbookView xWindow="-28920" yWindow="15900" windowWidth="29040" windowHeight="15840" activeTab="2" xr2:uid="{00000000-000D-0000-FFFF-FFFF00000000}"/>
  </bookViews>
  <sheets>
    <sheet name="SD" sheetId="9" r:id="rId1"/>
    <sheet name="TZ" sheetId="11" r:id="rId2"/>
    <sheet name="VP" sheetId="13" r:id="rId3"/>
  </sheets>
  <definedNames>
    <definedName name="_TS">#REF!</definedName>
    <definedName name="a" localSheetId="1">#REF!</definedName>
    <definedName name="a" localSheetId="2">#REF!</definedName>
    <definedName name="a">#REF!</definedName>
    <definedName name="čiszak" localSheetId="0">SD!$E$11</definedName>
    <definedName name="čiszak" localSheetId="1">TZ!$E$11</definedName>
    <definedName name="čiszak" localSheetId="2">VP!$E$11</definedName>
    <definedName name="čiszak">#REF!</definedName>
    <definedName name="datum" localSheetId="0">SD!$E$12</definedName>
    <definedName name="datum" localSheetId="1">TZ!$E$12</definedName>
    <definedName name="datum" localSheetId="2">VP!$E$12</definedName>
    <definedName name="datum">#REF!</definedName>
    <definedName name="kontroloval" localSheetId="0">SD!$B$12</definedName>
    <definedName name="kontroloval" localSheetId="1">TZ!$B$12</definedName>
    <definedName name="kontroloval" localSheetId="2">VP!$B$12</definedName>
    <definedName name="kontroloval">#REF!</definedName>
    <definedName name="objekt1" localSheetId="0">SD!$B$8</definedName>
    <definedName name="objekt1" localSheetId="1">TZ!$B$8</definedName>
    <definedName name="objekt1" localSheetId="2">VP!$B$8</definedName>
    <definedName name="objekt1">#REF!</definedName>
    <definedName name="objekt2" localSheetId="0">SD!#REF!</definedName>
    <definedName name="objekt2" localSheetId="1">TZ!#REF!</definedName>
    <definedName name="objekt2" localSheetId="2">VP!#REF!</definedName>
    <definedName name="objekt2">#REF!</definedName>
    <definedName name="objekt3" localSheetId="0">SD!$B$9</definedName>
    <definedName name="objekt3" localSheetId="1">TZ!$B$9</definedName>
    <definedName name="objekt3" localSheetId="2">VP!$B$9</definedName>
    <definedName name="objekt3">#REF!</definedName>
    <definedName name="objekt5" localSheetId="1">#REF!</definedName>
    <definedName name="objekt5" localSheetId="2">#REF!</definedName>
    <definedName name="objekt5">#REF!</definedName>
    <definedName name="objekty2" localSheetId="1">#REF!</definedName>
    <definedName name="objekty2" localSheetId="2">#REF!</definedName>
    <definedName name="objekty2">#REF!</definedName>
    <definedName name="_xlnm.Print_Area" localSheetId="0">SD!$A$1:$E$45</definedName>
    <definedName name="pd" localSheetId="1">#REF!</definedName>
    <definedName name="pd" localSheetId="2">#REF!</definedName>
    <definedName name="pd">#REF!</definedName>
    <definedName name="schválil" localSheetId="0">SD!$B$13</definedName>
    <definedName name="schválil" localSheetId="1">TZ!$B$13</definedName>
    <definedName name="schválil" localSheetId="2">VP!$B$13</definedName>
    <definedName name="schválil">#REF!</definedName>
    <definedName name="stupen" localSheetId="0">SD!$E$13</definedName>
    <definedName name="stupen" localSheetId="1">TZ!$E$13</definedName>
    <definedName name="stupen" localSheetId="2">VP!$E$13</definedName>
    <definedName name="stupen">#REF!</definedName>
    <definedName name="TEST">#REF!</definedName>
    <definedName name="TS">#REF!</definedName>
    <definedName name="xxxx" localSheetId="1">#REF!</definedName>
    <definedName name="xxxx" localSheetId="2">#REF!</definedName>
    <definedName name="xxxx">#REF!</definedName>
    <definedName name="zakázka" localSheetId="0">SD!$B$5</definedName>
    <definedName name="zakázka" localSheetId="1">TZ!$B$5</definedName>
    <definedName name="zakázka" localSheetId="2">VP!$B$5</definedName>
    <definedName name="zakázka">#REF!</definedName>
    <definedName name="zákazník" localSheetId="0">SD!$B$6</definedName>
    <definedName name="zákazník" localSheetId="1">TZ!$B$6</definedName>
    <definedName name="zákazník" localSheetId="2">VP!$B$6</definedName>
    <definedName name="zákazník">#REF!</definedName>
    <definedName name="zpracoval" localSheetId="0">SD!$B$11</definedName>
    <definedName name="zpracoval" localSheetId="1">TZ!$B$11</definedName>
    <definedName name="zpracoval" localSheetId="2">VP!$B$11</definedName>
    <definedName name="zpracov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1" l="1"/>
  <c r="B5" i="13"/>
  <c r="B14" i="13" l="1"/>
  <c r="B14" i="11"/>
  <c r="E12" i="13" l="1"/>
  <c r="E13" i="13"/>
  <c r="E11" i="13"/>
  <c r="B13" i="13"/>
  <c r="B12" i="13"/>
  <c r="B11" i="13"/>
  <c r="B9" i="13"/>
  <c r="B8" i="13"/>
  <c r="B7" i="13"/>
  <c r="B6" i="13"/>
  <c r="E18" i="13"/>
  <c r="B18" i="13"/>
  <c r="A18" i="13"/>
  <c r="E17" i="13"/>
  <c r="B17" i="13"/>
  <c r="A17" i="13"/>
  <c r="E18" i="11"/>
  <c r="B18" i="11"/>
  <c r="E17" i="11"/>
  <c r="B17" i="11"/>
  <c r="A18" i="11"/>
  <c r="A17" i="11"/>
  <c r="E13" i="11"/>
  <c r="E12" i="11"/>
  <c r="E11" i="11"/>
  <c r="B13" i="11"/>
  <c r="B12" i="11"/>
  <c r="B11" i="11"/>
  <c r="B9" i="11"/>
  <c r="B8" i="11"/>
  <c r="B7" i="11"/>
  <c r="B6" i="11"/>
</calcChain>
</file>

<file path=xl/sharedStrings.xml><?xml version="1.0" encoding="utf-8"?>
<sst xmlns="http://schemas.openxmlformats.org/spreadsheetml/2006/main" count="83" uniqueCount="51">
  <si>
    <t>EP Rožnov, a.s.</t>
  </si>
  <si>
    <t>SEZNAM DOKUMENTACE</t>
  </si>
  <si>
    <t>TECHNICKÁ ZPRÁVA</t>
  </si>
  <si>
    <t>Boženy Němcové 1720, 756 61 Rožnov pod Radhoštěm</t>
  </si>
  <si>
    <t>POPIS</t>
  </si>
  <si>
    <t>ZAKÁZKA</t>
  </si>
  <si>
    <t>INVESTOR</t>
  </si>
  <si>
    <t>OBJEKT</t>
  </si>
  <si>
    <t>ZPRACOVAL</t>
  </si>
  <si>
    <t>KONTROLOVAL</t>
  </si>
  <si>
    <t>REVIZE/DATUM</t>
  </si>
  <si>
    <t>DATUM</t>
  </si>
  <si>
    <t>STUPEŇ</t>
  </si>
  <si>
    <t>VYPRACOVAL</t>
  </si>
  <si>
    <t>Č. ZAKÁZKY</t>
  </si>
  <si>
    <t>OZN. DOKUMENTU</t>
  </si>
  <si>
    <t>NÁZEV</t>
  </si>
  <si>
    <t>FORMÁT A4</t>
  </si>
  <si>
    <t>MÍSTO STAVBY</t>
  </si>
  <si>
    <t>SCHVÁLIL - HIP</t>
  </si>
  <si>
    <t>OZNAČENÍ</t>
  </si>
  <si>
    <t>FORMÁT</t>
  </si>
  <si>
    <t>tel.: +420 571 664 111       e-mail: ep@eproznov.cz    www.eproznov.cz</t>
  </si>
  <si>
    <t>tel.: +420 571 664 111    e-mail: ep@eproznov.cz    www.eproznov.cz</t>
  </si>
  <si>
    <t>Technická zpráva</t>
  </si>
  <si>
    <t>Seznam dokumentace</t>
  </si>
  <si>
    <t xml:space="preserve">EP Rožnov, a.s. </t>
  </si>
  <si>
    <t>ing. Pavel Mikulenka</t>
  </si>
  <si>
    <t>Ing. Zbyněk Onderka</t>
  </si>
  <si>
    <t>Výpis prvků</t>
  </si>
  <si>
    <t>VÝPIS PRVKŮ</t>
  </si>
  <si>
    <t>DPS</t>
  </si>
  <si>
    <t>NsP Karviná Ráj, p.o.</t>
  </si>
  <si>
    <t>Orlová</t>
  </si>
  <si>
    <t>D.1.1   Architektonicko-stavební řešení</t>
  </si>
  <si>
    <t>D.1      SO 01 Stavební úpravy objektu energobloku</t>
  </si>
  <si>
    <t>ing. Bohuslav Šulák</t>
  </si>
  <si>
    <t>03.02.2022</t>
  </si>
  <si>
    <t>Půdorys 1.NP - bourání</t>
  </si>
  <si>
    <t>Půdorys 1.NP - nový stav</t>
  </si>
  <si>
    <t>Řez A-A - nový stav</t>
  </si>
  <si>
    <t>6A4</t>
  </si>
  <si>
    <t>Instalace nového náhradního zdroje el.energie 650 kVA v Nemocnici Orlová</t>
  </si>
  <si>
    <t>4A4</t>
  </si>
  <si>
    <t>K21148016</t>
  </si>
  <si>
    <t>21148S6-00</t>
  </si>
  <si>
    <t>21148S6-01</t>
  </si>
  <si>
    <t>21148S6-02</t>
  </si>
  <si>
    <t>21148S6-03</t>
  </si>
  <si>
    <t>21148S6-04</t>
  </si>
  <si>
    <t>21148S6-05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</si>
</sst>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sz val="11"/>
      <color rgb="FF002060"/>
      <name val="Arial"/>
      <family val="2"/>
      <charset val="238"/>
    </font>
    <font>
      <b/>
      <sz val="16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8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1" xfId="0" applyFont="1" applyBorder="1" applyAlignment="1" applyProtection="1">
      <alignment horizontal="left" vertical="center" inden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indent="1"/>
    </xf>
    <xf numFmtId="0" fontId="9" fillId="0" borderId="11" xfId="0" applyFont="1" applyBorder="1" applyAlignment="1">
      <alignment horizontal="right" vertical="center" indent="1"/>
    </xf>
    <xf numFmtId="0" fontId="9" fillId="0" borderId="12" xfId="0" applyFont="1" applyBorder="1" applyAlignment="1">
      <alignment horizontal="right" vertical="top" indent="1"/>
    </xf>
    <xf numFmtId="0" fontId="9" fillId="0" borderId="13" xfId="0" applyFont="1" applyBorder="1" applyAlignment="1">
      <alignment horizontal="right" vertical="top" indent="1"/>
    </xf>
    <xf numFmtId="0" fontId="9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right" vertical="center" indent="3"/>
    </xf>
    <xf numFmtId="0" fontId="2" fillId="0" borderId="1" xfId="0" applyFont="1" applyBorder="1" applyAlignment="1" applyProtection="1">
      <alignment horizontal="left" vertical="center" indent="1"/>
    </xf>
    <xf numFmtId="0" fontId="2" fillId="0" borderId="1" xfId="0" applyFont="1" applyBorder="1" applyAlignment="1">
      <alignment horizontal="right" vertical="center" indent="1"/>
    </xf>
    <xf numFmtId="0" fontId="2" fillId="0" borderId="1" xfId="0" applyFont="1" applyBorder="1" applyAlignment="1">
      <alignment horizontal="left" vertical="center" indent="1"/>
    </xf>
    <xf numFmtId="49" fontId="2" fillId="0" borderId="1" xfId="0" applyNumberFormat="1" applyFont="1" applyBorder="1" applyAlignment="1" applyProtection="1">
      <alignment horizontal="left" vertical="center" indent="1"/>
    </xf>
    <xf numFmtId="49" fontId="2" fillId="0" borderId="1" xfId="0" applyNumberFormat="1" applyFont="1" applyBorder="1" applyAlignment="1" applyProtection="1">
      <alignment horizontal="left" vertical="center" indent="1"/>
      <protection locked="0"/>
    </xf>
    <xf numFmtId="0" fontId="3" fillId="0" borderId="1" xfId="0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right" vertical="center" indent="1"/>
    </xf>
    <xf numFmtId="0" fontId="9" fillId="0" borderId="5" xfId="0" applyFont="1" applyBorder="1" applyAlignment="1">
      <alignment horizontal="right" vertical="top" indent="1"/>
    </xf>
    <xf numFmtId="0" fontId="2" fillId="0" borderId="13" xfId="0" applyFont="1" applyBorder="1" applyAlignment="1" applyProtection="1">
      <alignment horizontal="left" vertical="center" indent="1"/>
    </xf>
    <xf numFmtId="0" fontId="9" fillId="0" borderId="3" xfId="0" applyFont="1" applyBorder="1" applyAlignment="1">
      <alignment horizontal="right" vertical="center" indent="1"/>
    </xf>
    <xf numFmtId="0" fontId="9" fillId="0" borderId="15" xfId="0" applyFont="1" applyBorder="1" applyAlignment="1">
      <alignment horizontal="right" vertical="top" indent="1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14" fillId="0" borderId="1" xfId="0" applyFont="1" applyBorder="1" applyAlignment="1" applyProtection="1">
      <alignment horizontal="left" vertical="center" indent="1"/>
      <protection locked="0"/>
    </xf>
    <xf numFmtId="0" fontId="3" fillId="0" borderId="8" xfId="0" applyFont="1" applyBorder="1" applyAlignment="1" applyProtection="1">
      <alignment horizontal="left" vertical="center" wrapText="1" indent="1"/>
      <protection locked="0"/>
    </xf>
    <xf numFmtId="0" fontId="3" fillId="0" borderId="9" xfId="0" applyFont="1" applyBorder="1" applyAlignment="1" applyProtection="1">
      <alignment horizontal="left" vertical="center" wrapText="1" indent="1"/>
      <protection locked="0"/>
    </xf>
    <xf numFmtId="0" fontId="3" fillId="0" borderId="10" xfId="0" applyFont="1" applyBorder="1" applyAlignment="1" applyProtection="1">
      <alignment horizontal="left" vertical="center" wrapText="1" indent="1"/>
      <protection locked="0"/>
    </xf>
    <xf numFmtId="0" fontId="10" fillId="0" borderId="3" xfId="0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indent="1"/>
    </xf>
    <xf numFmtId="0" fontId="2" fillId="0" borderId="8" xfId="0" applyFont="1" applyBorder="1" applyAlignment="1" applyProtection="1">
      <alignment horizontal="left" vertical="center" wrapText="1" indent="1"/>
      <protection locked="0"/>
    </xf>
    <xf numFmtId="0" fontId="0" fillId="0" borderId="9" xfId="0" applyBorder="1" applyAlignment="1" applyProtection="1">
      <alignment horizontal="left" vertical="center" wrapText="1" indent="1"/>
      <protection locked="0"/>
    </xf>
    <xf numFmtId="0" fontId="0" fillId="0" borderId="10" xfId="0" applyBorder="1" applyAlignment="1" applyProtection="1">
      <alignment horizontal="left" vertical="center" wrapText="1" indent="1"/>
      <protection locked="0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top" indent="1"/>
    </xf>
    <xf numFmtId="0" fontId="0" fillId="0" borderId="9" xfId="0" applyBorder="1" applyAlignment="1">
      <alignment horizontal="left" vertical="top" indent="1"/>
    </xf>
    <xf numFmtId="0" fontId="0" fillId="0" borderId="10" xfId="0" applyBorder="1" applyAlignment="1">
      <alignment horizontal="left" vertical="top" indent="1"/>
    </xf>
    <xf numFmtId="0" fontId="11" fillId="0" borderId="3" xfId="0" applyFont="1" applyBorder="1" applyAlignment="1">
      <alignment horizontal="left" vertical="center" indent="14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top" indent="1"/>
    </xf>
    <xf numFmtId="0" fontId="2" fillId="0" borderId="10" xfId="0" applyFont="1" applyBorder="1" applyAlignment="1">
      <alignment horizontal="left" vertical="top" indent="1"/>
    </xf>
    <xf numFmtId="0" fontId="0" fillId="0" borderId="1" xfId="0" applyBorder="1" applyAlignment="1"/>
    <xf numFmtId="0" fontId="6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2" fillId="0" borderId="15" xfId="0" applyFont="1" applyBorder="1" applyAlignment="1" applyProtection="1">
      <alignment horizontal="left" vertical="top" wrapText="1" indent="1"/>
      <protection locked="0"/>
    </xf>
    <xf numFmtId="0" fontId="0" fillId="0" borderId="0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2" fillId="0" borderId="5" xfId="0" applyFont="1" applyBorder="1" applyAlignment="1" applyProtection="1">
      <alignment horizontal="left" vertical="top" wrapText="1" indent="1"/>
      <protection locked="0"/>
    </xf>
    <xf numFmtId="0" fontId="0" fillId="0" borderId="6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0" fontId="1" fillId="0" borderId="9" xfId="0" applyFont="1" applyBorder="1" applyAlignment="1" applyProtection="1">
      <alignment horizontal="left" vertical="center" wrapText="1" indent="1"/>
      <protection locked="0"/>
    </xf>
    <xf numFmtId="0" fontId="1" fillId="0" borderId="10" xfId="0" applyFont="1" applyBorder="1" applyAlignment="1" applyProtection="1">
      <alignment horizontal="left" vertical="center" wrapText="1" indent="1"/>
      <protection locked="0"/>
    </xf>
    <xf numFmtId="0" fontId="2" fillId="0" borderId="8" xfId="0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horizontal="left" vertical="center" wrapText="1" indent="1"/>
    </xf>
    <xf numFmtId="0" fontId="0" fillId="0" borderId="10" xfId="0" applyBorder="1" applyAlignment="1" applyProtection="1">
      <alignment horizontal="lef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2" xfId="0" applyFont="1" applyBorder="1" applyAlignment="1" applyProtection="1">
      <alignment horizontal="left" vertical="center" wrapText="1" indent="1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0" fillId="0" borderId="7" xfId="0" applyBorder="1" applyAlignment="1" applyProtection="1">
      <alignment horizontal="left" vertical="center" wrapText="1" indent="1"/>
      <protection locked="0"/>
    </xf>
    <xf numFmtId="0" fontId="2" fillId="0" borderId="8" xfId="0" applyFont="1" applyBorder="1" applyAlignment="1" applyProtection="1">
      <alignment horizontal="left" vertical="top" wrapText="1" indent="1"/>
      <protection locked="0"/>
    </xf>
    <xf numFmtId="0" fontId="0" fillId="0" borderId="10" xfId="0" applyBorder="1"/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" fillId="0" borderId="8" xfId="0" applyFont="1" applyBorder="1" applyAlignment="1" applyProtection="1">
      <alignment horizontal="left" vertical="top" wrapText="1" indent="1"/>
    </xf>
    <xf numFmtId="0" fontId="0" fillId="0" borderId="10" xfId="0" applyBorder="1" applyProtection="1"/>
    <xf numFmtId="0" fontId="3" fillId="0" borderId="8" xfId="0" applyFont="1" applyBorder="1" applyAlignment="1" applyProtection="1">
      <alignment horizontal="left" vertical="center" wrapText="1" indent="1"/>
    </xf>
    <xf numFmtId="0" fontId="1" fillId="0" borderId="9" xfId="0" applyFont="1" applyBorder="1" applyAlignment="1" applyProtection="1">
      <alignment horizontal="left" vertical="center" wrapText="1" indent="1"/>
    </xf>
    <xf numFmtId="0" fontId="1" fillId="0" borderId="10" xfId="0" applyFont="1" applyBorder="1" applyAlignment="1" applyProtection="1">
      <alignment horizontal="left" vertical="center" wrapText="1" indent="1"/>
    </xf>
    <xf numFmtId="0" fontId="2" fillId="0" borderId="11" xfId="0" applyFont="1" applyBorder="1" applyAlignment="1" applyProtection="1">
      <alignment horizontal="left" vertical="center" wrapText="1" indent="1"/>
    </xf>
    <xf numFmtId="0" fontId="2" fillId="0" borderId="15" xfId="0" applyFont="1" applyBorder="1" applyAlignment="1" applyProtection="1">
      <alignment horizontal="left" vertical="top" wrapText="1" indent="1"/>
    </xf>
    <xf numFmtId="0" fontId="0" fillId="0" borderId="0" xfId="0" applyBorder="1" applyAlignment="1" applyProtection="1">
      <alignment horizontal="left" vertical="top" wrapText="1" indent="1"/>
    </xf>
    <xf numFmtId="0" fontId="0" fillId="0" borderId="14" xfId="0" applyBorder="1" applyAlignment="1" applyProtection="1">
      <alignment horizontal="left" vertical="top" wrapText="1" indent="1"/>
    </xf>
    <xf numFmtId="0" fontId="2" fillId="0" borderId="5" xfId="0" applyFont="1" applyBorder="1" applyAlignment="1" applyProtection="1">
      <alignment horizontal="left" vertical="center" wrapText="1" indent="1"/>
    </xf>
    <xf numFmtId="0" fontId="0" fillId="0" borderId="7" xfId="0" applyBorder="1" applyAlignment="1" applyProtection="1">
      <alignment horizontal="left" vertical="center" wrapText="1" indent="1"/>
    </xf>
    <xf numFmtId="0" fontId="2" fillId="0" borderId="6" xfId="0" applyFont="1" applyBorder="1" applyAlignment="1" applyProtection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177362</xdr:colOff>
      <xdr:row>0</xdr:row>
      <xdr:rowOff>59120</xdr:rowOff>
    </xdr:from>
    <xdr:to>
      <xdr:col>0</xdr:col>
      <xdr:colOff>911867</xdr:colOff>
      <xdr:row>3</xdr:row>
      <xdr:rowOff>65623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F27109A-6688-4ABC-9D42-CB13DAC6E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362" y="59120"/>
          <a:ext cx="734505" cy="80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216477</xdr:colOff>
      <xdr:row>0</xdr:row>
      <xdr:rowOff>51954</xdr:rowOff>
    </xdr:from>
    <xdr:to>
      <xdr:col>0</xdr:col>
      <xdr:colOff>950982</xdr:colOff>
      <xdr:row>3</xdr:row>
      <xdr:rowOff>45051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78189AF-6F0C-40C5-A985-28020D9D1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6477" y="51954"/>
          <a:ext cx="734505" cy="8047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173182</xdr:colOff>
      <xdr:row>0</xdr:row>
      <xdr:rowOff>60614</xdr:rowOff>
    </xdr:from>
    <xdr:to>
      <xdr:col>0</xdr:col>
      <xdr:colOff>904512</xdr:colOff>
      <xdr:row>3</xdr:row>
      <xdr:rowOff>60061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BCF13F4-662B-4324-8D6C-72753DD57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182" y="60614"/>
          <a:ext cx="734505" cy="804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p@eproznov.cz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p@eproznov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p@eproznov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view="pageBreakPreview" topLeftCell="A13" zoomScale="145" zoomScaleNormal="100" zoomScaleSheetLayoutView="145" workbookViewId="0">
      <selection activeCell="A29" sqref="A29"/>
    </sheetView>
  </sheetViews>
  <sheetFormatPr defaultColWidth="9" defaultRowHeight="14.5" x14ac:dyDescent="0.35"/>
  <cols>
    <col min="1" max="1" width="16.54296875" customWidth="1"/>
    <col min="2" max="2" width="10.54296875" customWidth="1"/>
    <col min="3" max="3" width="24.90625" customWidth="1"/>
    <col min="4" max="5" width="17.6328125" customWidth="1"/>
  </cols>
  <sheetData>
    <row r="1" spans="1:5" ht="27" customHeight="1" x14ac:dyDescent="0.35">
      <c r="A1" s="54"/>
      <c r="B1" s="55" t="s">
        <v>0</v>
      </c>
      <c r="C1" s="56"/>
      <c r="D1" s="56"/>
      <c r="E1" s="56"/>
    </row>
    <row r="2" spans="1:5" ht="21" customHeight="1" x14ac:dyDescent="0.35">
      <c r="A2" s="54"/>
      <c r="B2" s="57" t="s">
        <v>3</v>
      </c>
      <c r="C2" s="58"/>
      <c r="D2" s="58"/>
      <c r="E2" s="58"/>
    </row>
    <row r="3" spans="1:5" ht="15" customHeight="1" x14ac:dyDescent="0.35">
      <c r="A3" s="54"/>
      <c r="B3" s="29" t="s">
        <v>22</v>
      </c>
      <c r="C3" s="30"/>
      <c r="D3" s="30"/>
      <c r="E3" s="31"/>
    </row>
    <row r="4" spans="1:5" ht="7.5" customHeight="1" x14ac:dyDescent="0.35">
      <c r="A4" s="54"/>
      <c r="B4" s="32"/>
      <c r="C4" s="33"/>
      <c r="D4" s="33"/>
      <c r="E4" s="34"/>
    </row>
    <row r="5" spans="1:5" ht="35.25" customHeight="1" x14ac:dyDescent="0.35">
      <c r="A5" s="3" t="s">
        <v>5</v>
      </c>
      <c r="B5" s="26" t="s">
        <v>42</v>
      </c>
      <c r="C5" s="65"/>
      <c r="D5" s="65"/>
      <c r="E5" s="66"/>
    </row>
    <row r="6" spans="1:5" ht="19.649999999999999" customHeight="1" x14ac:dyDescent="0.35">
      <c r="A6" s="3" t="s">
        <v>6</v>
      </c>
      <c r="B6" s="67" t="s">
        <v>32</v>
      </c>
      <c r="C6" s="68"/>
      <c r="D6" s="68"/>
      <c r="E6" s="69"/>
    </row>
    <row r="7" spans="1:5" ht="19.649999999999999" customHeight="1" x14ac:dyDescent="0.35">
      <c r="A7" s="4" t="s">
        <v>18</v>
      </c>
      <c r="B7" s="35" t="s">
        <v>33</v>
      </c>
      <c r="C7" s="36"/>
      <c r="D7" s="36"/>
      <c r="E7" s="37"/>
    </row>
    <row r="8" spans="1:5" ht="15" customHeight="1" x14ac:dyDescent="0.35">
      <c r="A8" s="22" t="s">
        <v>7</v>
      </c>
      <c r="B8" s="70" t="s">
        <v>35</v>
      </c>
      <c r="C8" s="71"/>
      <c r="D8" s="71"/>
      <c r="E8" s="72"/>
    </row>
    <row r="9" spans="1:5" ht="15" customHeight="1" x14ac:dyDescent="0.35">
      <c r="A9" s="23"/>
      <c r="B9" s="59" t="s">
        <v>34</v>
      </c>
      <c r="C9" s="60"/>
      <c r="D9" s="60"/>
      <c r="E9" s="61"/>
    </row>
    <row r="10" spans="1:5" ht="15" customHeight="1" x14ac:dyDescent="0.35">
      <c r="A10" s="20"/>
      <c r="B10" s="62"/>
      <c r="C10" s="63"/>
      <c r="D10" s="63"/>
      <c r="E10" s="64"/>
    </row>
    <row r="11" spans="1:5" ht="17.149999999999999" customHeight="1" x14ac:dyDescent="0.35">
      <c r="A11" s="3" t="s">
        <v>8</v>
      </c>
      <c r="B11" s="73" t="s">
        <v>27</v>
      </c>
      <c r="C11" s="74"/>
      <c r="D11" s="19" t="s">
        <v>14</v>
      </c>
      <c r="E11" s="24" t="s">
        <v>44</v>
      </c>
    </row>
    <row r="12" spans="1:5" ht="17.149999999999999" customHeight="1" x14ac:dyDescent="0.35">
      <c r="A12" s="3" t="s">
        <v>9</v>
      </c>
      <c r="B12" s="35" t="s">
        <v>28</v>
      </c>
      <c r="C12" s="37"/>
      <c r="D12" s="3" t="s">
        <v>11</v>
      </c>
      <c r="E12" s="13" t="s">
        <v>37</v>
      </c>
    </row>
    <row r="13" spans="1:5" ht="17.149999999999999" customHeight="1" x14ac:dyDescent="0.35">
      <c r="A13" s="3" t="s">
        <v>19</v>
      </c>
      <c r="B13" s="75" t="s">
        <v>36</v>
      </c>
      <c r="C13" s="76"/>
      <c r="D13" s="3" t="s">
        <v>12</v>
      </c>
      <c r="E13" s="1" t="s">
        <v>31</v>
      </c>
    </row>
    <row r="14" spans="1:5" x14ac:dyDescent="0.35">
      <c r="A14" s="40"/>
      <c r="B14" s="41"/>
      <c r="C14" s="41"/>
      <c r="D14" s="41"/>
      <c r="E14" s="42"/>
    </row>
    <row r="15" spans="1:5" ht="16.399999999999999" customHeight="1" x14ac:dyDescent="0.35">
      <c r="A15" s="3" t="s">
        <v>10</v>
      </c>
      <c r="B15" s="49" t="s">
        <v>4</v>
      </c>
      <c r="C15" s="50"/>
      <c r="D15" s="51"/>
      <c r="E15" s="7" t="s">
        <v>13</v>
      </c>
    </row>
    <row r="16" spans="1:5" x14ac:dyDescent="0.35">
      <c r="A16" s="10"/>
      <c r="B16" s="35"/>
      <c r="C16" s="38"/>
      <c r="D16" s="39"/>
      <c r="E16" s="11"/>
    </row>
    <row r="17" spans="1:5" x14ac:dyDescent="0.35">
      <c r="A17" s="10"/>
      <c r="B17" s="35"/>
      <c r="C17" s="38"/>
      <c r="D17" s="39"/>
      <c r="E17" s="11"/>
    </row>
    <row r="18" spans="1:5" x14ac:dyDescent="0.35">
      <c r="A18" s="40"/>
      <c r="B18" s="41"/>
      <c r="C18" s="41"/>
      <c r="D18" s="41"/>
      <c r="E18" s="42"/>
    </row>
    <row r="19" spans="1:5" ht="15" customHeight="1" x14ac:dyDescent="0.35">
      <c r="A19" s="43" t="s">
        <v>1</v>
      </c>
      <c r="B19" s="44"/>
      <c r="C19" s="44"/>
      <c r="D19" s="44"/>
      <c r="E19" s="45"/>
    </row>
    <row r="20" spans="1:5" ht="15" customHeight="1" x14ac:dyDescent="0.35">
      <c r="A20" s="46"/>
      <c r="B20" s="47"/>
      <c r="C20" s="47"/>
      <c r="D20" s="47"/>
      <c r="E20" s="48"/>
    </row>
    <row r="21" spans="1:5" ht="16.5" customHeight="1" x14ac:dyDescent="0.35">
      <c r="A21" s="2" t="s">
        <v>15</v>
      </c>
      <c r="B21" s="49" t="s">
        <v>16</v>
      </c>
      <c r="C21" s="50"/>
      <c r="D21" s="51"/>
      <c r="E21" s="8" t="s">
        <v>17</v>
      </c>
    </row>
    <row r="22" spans="1:5" x14ac:dyDescent="0.35">
      <c r="A22" s="40"/>
      <c r="B22" s="52"/>
      <c r="C22" s="52"/>
      <c r="D22" s="52"/>
      <c r="E22" s="53"/>
    </row>
    <row r="23" spans="1:5" ht="15" customHeight="1" x14ac:dyDescent="0.35">
      <c r="A23" s="14" t="s">
        <v>45</v>
      </c>
      <c r="B23" s="26" t="s">
        <v>25</v>
      </c>
      <c r="C23" s="27"/>
      <c r="D23" s="28"/>
      <c r="E23" s="17">
        <v>1</v>
      </c>
    </row>
    <row r="24" spans="1:5" ht="15" customHeight="1" x14ac:dyDescent="0.35">
      <c r="A24" s="14" t="s">
        <v>46</v>
      </c>
      <c r="B24" s="26" t="s">
        <v>24</v>
      </c>
      <c r="C24" s="27"/>
      <c r="D24" s="28"/>
      <c r="E24" s="18">
        <v>6</v>
      </c>
    </row>
    <row r="25" spans="1:5" ht="15" customHeight="1" x14ac:dyDescent="0.35">
      <c r="A25" s="14" t="s">
        <v>47</v>
      </c>
      <c r="B25" s="26" t="s">
        <v>38</v>
      </c>
      <c r="C25" s="27"/>
      <c r="D25" s="28"/>
      <c r="E25" s="15">
        <v>6</v>
      </c>
    </row>
    <row r="26" spans="1:5" ht="15" customHeight="1" x14ac:dyDescent="0.35">
      <c r="A26" s="14" t="s">
        <v>48</v>
      </c>
      <c r="B26" s="26" t="s">
        <v>39</v>
      </c>
      <c r="C26" s="27"/>
      <c r="D26" s="28"/>
      <c r="E26" s="15">
        <v>6</v>
      </c>
    </row>
    <row r="27" spans="1:5" s="16" customFormat="1" ht="15" customHeight="1" x14ac:dyDescent="0.35">
      <c r="A27" s="14" t="s">
        <v>49</v>
      </c>
      <c r="B27" s="26" t="s">
        <v>40</v>
      </c>
      <c r="C27" s="27"/>
      <c r="D27" s="28"/>
      <c r="E27" s="15">
        <v>2</v>
      </c>
    </row>
    <row r="28" spans="1:5" ht="15" customHeight="1" x14ac:dyDescent="0.35">
      <c r="A28" s="14" t="s">
        <v>50</v>
      </c>
      <c r="B28" s="26" t="s">
        <v>29</v>
      </c>
      <c r="C28" s="27"/>
      <c r="D28" s="28"/>
      <c r="E28" s="15">
        <v>4</v>
      </c>
    </row>
  </sheetData>
  <mergeCells count="27">
    <mergeCell ref="B27:D27"/>
    <mergeCell ref="B10:E10"/>
    <mergeCell ref="B12:C12"/>
    <mergeCell ref="B5:E5"/>
    <mergeCell ref="B6:E6"/>
    <mergeCell ref="B8:E8"/>
    <mergeCell ref="B26:D26"/>
    <mergeCell ref="B11:C11"/>
    <mergeCell ref="B13:C13"/>
    <mergeCell ref="A14:E14"/>
    <mergeCell ref="B15:D15"/>
    <mergeCell ref="B28:D28"/>
    <mergeCell ref="B3:E4"/>
    <mergeCell ref="B7:E7"/>
    <mergeCell ref="B23:D23"/>
    <mergeCell ref="B25:D25"/>
    <mergeCell ref="B16:D16"/>
    <mergeCell ref="A18:E18"/>
    <mergeCell ref="A19:E20"/>
    <mergeCell ref="B21:D21"/>
    <mergeCell ref="A22:E22"/>
    <mergeCell ref="B24:D24"/>
    <mergeCell ref="A1:A4"/>
    <mergeCell ref="B1:E1"/>
    <mergeCell ref="B2:E2"/>
    <mergeCell ref="B17:D17"/>
    <mergeCell ref="B9:E9"/>
  </mergeCells>
  <hyperlinks>
    <hyperlink ref="B3" r:id="rId1" display="mailto:ep@eproznov.cz" xr:uid="{00000000-0004-0000-0000-000000000000}"/>
  </hyperlinks>
  <pageMargins left="0.7" right="0.46875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view="pageBreakPreview" zoomScale="110" zoomScaleNormal="100" zoomScaleSheetLayoutView="110" workbookViewId="0">
      <selection activeCell="K12" sqref="K12"/>
    </sheetView>
  </sheetViews>
  <sheetFormatPr defaultColWidth="9" defaultRowHeight="14.5" x14ac:dyDescent="0.35"/>
  <cols>
    <col min="1" max="1" width="16.54296875" customWidth="1"/>
    <col min="2" max="5" width="17.6328125" customWidth="1"/>
  </cols>
  <sheetData>
    <row r="1" spans="1:5" ht="27" customHeight="1" x14ac:dyDescent="0.35">
      <c r="A1" s="54"/>
      <c r="B1" s="55" t="s">
        <v>0</v>
      </c>
      <c r="C1" s="56"/>
      <c r="D1" s="56"/>
      <c r="E1" s="56"/>
    </row>
    <row r="2" spans="1:5" ht="21" customHeight="1" x14ac:dyDescent="0.35">
      <c r="A2" s="54"/>
      <c r="B2" s="57" t="s">
        <v>3</v>
      </c>
      <c r="C2" s="58"/>
      <c r="D2" s="58"/>
      <c r="E2" s="58"/>
    </row>
    <row r="3" spans="1:5" ht="15" customHeight="1" x14ac:dyDescent="0.35">
      <c r="A3" s="54"/>
      <c r="B3" s="29" t="s">
        <v>22</v>
      </c>
      <c r="C3" s="30"/>
      <c r="D3" s="30"/>
      <c r="E3" s="31"/>
    </row>
    <row r="4" spans="1:5" ht="7.5" customHeight="1" x14ac:dyDescent="0.35">
      <c r="A4" s="54"/>
      <c r="B4" s="32"/>
      <c r="C4" s="33"/>
      <c r="D4" s="33"/>
      <c r="E4" s="34"/>
    </row>
    <row r="5" spans="1:5" ht="35.25" customHeight="1" x14ac:dyDescent="0.35">
      <c r="A5" s="3" t="s">
        <v>5</v>
      </c>
      <c r="B5" s="85" t="str">
        <f>CONCATENATE(SD!zakázka)</f>
        <v>Instalace nového náhradního zdroje el.energie 650 kVA v Nemocnici Orlová</v>
      </c>
      <c r="C5" s="86"/>
      <c r="D5" s="86"/>
      <c r="E5" s="87"/>
    </row>
    <row r="6" spans="1:5" ht="19.649999999999999" customHeight="1" x14ac:dyDescent="0.35">
      <c r="A6" s="3" t="s">
        <v>6</v>
      </c>
      <c r="B6" s="67" t="str">
        <f>CONCATENATE(SD!zákazník)</f>
        <v>NsP Karviná Ráj, p.o.</v>
      </c>
      <c r="C6" s="68"/>
      <c r="D6" s="68"/>
      <c r="E6" s="69"/>
    </row>
    <row r="7" spans="1:5" ht="19.649999999999999" customHeight="1" x14ac:dyDescent="0.35">
      <c r="A7" s="4" t="s">
        <v>18</v>
      </c>
      <c r="B7" s="67" t="str">
        <f>CONCATENATE(SD!B7)</f>
        <v>Orlová</v>
      </c>
      <c r="C7" s="68"/>
      <c r="D7" s="68"/>
      <c r="E7" s="69"/>
    </row>
    <row r="8" spans="1:5" ht="15" customHeight="1" x14ac:dyDescent="0.35">
      <c r="A8" s="22" t="s">
        <v>7</v>
      </c>
      <c r="B8" s="88" t="str">
        <f>CONCATENATE(SD!objekt1)</f>
        <v>D.1      SO 01 Stavební úpravy objektu energobloku</v>
      </c>
      <c r="C8" s="88"/>
      <c r="D8" s="88"/>
      <c r="E8" s="88"/>
    </row>
    <row r="9" spans="1:5" ht="15" customHeight="1" x14ac:dyDescent="0.35">
      <c r="A9" s="23"/>
      <c r="B9" s="89" t="str">
        <f>CONCATENATE(SD!objekt3)</f>
        <v>D.1.1   Architektonicko-stavební řešení</v>
      </c>
      <c r="C9" s="90"/>
      <c r="D9" s="90"/>
      <c r="E9" s="91"/>
    </row>
    <row r="10" spans="1:5" ht="15" customHeight="1" x14ac:dyDescent="0.35">
      <c r="A10" s="20"/>
      <c r="B10" s="62"/>
      <c r="C10" s="63"/>
      <c r="D10" s="63"/>
      <c r="E10" s="64"/>
    </row>
    <row r="11" spans="1:5" ht="17.149999999999999" customHeight="1" x14ac:dyDescent="0.35">
      <c r="A11" s="19" t="s">
        <v>8</v>
      </c>
      <c r="B11" s="92" t="str">
        <f>CONCATENATE(SD!zpracoval)</f>
        <v>ing. Pavel Mikulenka</v>
      </c>
      <c r="C11" s="93"/>
      <c r="D11" s="19" t="s">
        <v>14</v>
      </c>
      <c r="E11" s="21" t="str">
        <f>CONCATENATE(SD!čiszak)</f>
        <v>K21148016</v>
      </c>
    </row>
    <row r="12" spans="1:5" ht="17.149999999999999" customHeight="1" x14ac:dyDescent="0.35">
      <c r="A12" s="3" t="s">
        <v>9</v>
      </c>
      <c r="B12" s="67" t="str">
        <f>CONCATENATE(SD!kontroloval)</f>
        <v>Ing. Zbyněk Onderka</v>
      </c>
      <c r="C12" s="69"/>
      <c r="D12" s="3" t="s">
        <v>11</v>
      </c>
      <c r="E12" s="12" t="str">
        <f>CONCATENATE(SD!datum)</f>
        <v>03.02.2022</v>
      </c>
    </row>
    <row r="13" spans="1:5" ht="17.149999999999999" customHeight="1" x14ac:dyDescent="0.35">
      <c r="A13" s="3" t="s">
        <v>19</v>
      </c>
      <c r="B13" s="83" t="str">
        <f>CONCATENATE(SD!schválil)</f>
        <v>ing. Bohuslav Šulák</v>
      </c>
      <c r="C13" s="84"/>
      <c r="D13" s="3" t="s">
        <v>12</v>
      </c>
      <c r="E13" s="9" t="str">
        <f>CONCATENATE(SD!stupen)</f>
        <v>DPS</v>
      </c>
    </row>
    <row r="14" spans="1:5" ht="17.149999999999999" customHeight="1" x14ac:dyDescent="0.35">
      <c r="A14" s="3" t="s">
        <v>20</v>
      </c>
      <c r="B14" s="75" t="str">
        <f>SD!A24</f>
        <v>21148S6-01</v>
      </c>
      <c r="C14" s="76"/>
      <c r="D14" s="3" t="s">
        <v>21</v>
      </c>
      <c r="E14" s="1" t="s">
        <v>41</v>
      </c>
    </row>
    <row r="15" spans="1:5" x14ac:dyDescent="0.35">
      <c r="A15" s="40"/>
      <c r="B15" s="41"/>
      <c r="C15" s="41"/>
      <c r="D15" s="41"/>
      <c r="E15" s="42"/>
    </row>
    <row r="16" spans="1:5" ht="16.399999999999999" customHeight="1" x14ac:dyDescent="0.35">
      <c r="A16" s="3" t="s">
        <v>10</v>
      </c>
      <c r="B16" s="49" t="s">
        <v>4</v>
      </c>
      <c r="C16" s="50"/>
      <c r="D16" s="51"/>
      <c r="E16" s="7" t="s">
        <v>13</v>
      </c>
    </row>
    <row r="17" spans="1:5" x14ac:dyDescent="0.35">
      <c r="A17" s="10" t="str">
        <f>CONCATENATE(SD!A16)</f>
        <v/>
      </c>
      <c r="B17" s="35" t="str">
        <f>CONCATENATE(SD!B16)</f>
        <v/>
      </c>
      <c r="C17" s="38"/>
      <c r="D17" s="39"/>
      <c r="E17" s="11" t="str">
        <f>CONCATENATE(SD!E16)</f>
        <v/>
      </c>
    </row>
    <row r="18" spans="1:5" x14ac:dyDescent="0.35">
      <c r="A18" s="10" t="str">
        <f>CONCATENATE(SD!A17)</f>
        <v/>
      </c>
      <c r="B18" s="35" t="str">
        <f>CONCATENATE(SD!B17)</f>
        <v/>
      </c>
      <c r="C18" s="38"/>
      <c r="D18" s="39"/>
      <c r="E18" s="11" t="str">
        <f>CONCATENATE(SD!E17)</f>
        <v/>
      </c>
    </row>
    <row r="19" spans="1:5" x14ac:dyDescent="0.35">
      <c r="A19" s="40"/>
      <c r="B19" s="41"/>
      <c r="C19" s="41"/>
      <c r="D19" s="41"/>
      <c r="E19" s="42"/>
    </row>
    <row r="20" spans="1:5" ht="15" customHeight="1" x14ac:dyDescent="0.35">
      <c r="A20" s="77" t="s">
        <v>2</v>
      </c>
      <c r="B20" s="78"/>
      <c r="C20" s="78"/>
      <c r="D20" s="78"/>
      <c r="E20" s="79"/>
    </row>
    <row r="21" spans="1:5" ht="15" customHeight="1" x14ac:dyDescent="0.35">
      <c r="A21" s="80"/>
      <c r="B21" s="81"/>
      <c r="C21" s="81"/>
      <c r="D21" s="81"/>
      <c r="E21" s="82"/>
    </row>
    <row r="33" ht="15" customHeight="1" x14ac:dyDescent="0.35"/>
    <row r="34" ht="15" customHeight="1" x14ac:dyDescent="0.35"/>
  </sheetData>
  <mergeCells count="20">
    <mergeCell ref="B12:C12"/>
    <mergeCell ref="A1:A4"/>
    <mergeCell ref="B1:E1"/>
    <mergeCell ref="B2:E2"/>
    <mergeCell ref="B3:E4"/>
    <mergeCell ref="B5:E5"/>
    <mergeCell ref="B6:E6"/>
    <mergeCell ref="B7:E7"/>
    <mergeCell ref="B8:E8"/>
    <mergeCell ref="B9:E9"/>
    <mergeCell ref="B11:C11"/>
    <mergeCell ref="B10:E10"/>
    <mergeCell ref="B14:C14"/>
    <mergeCell ref="A20:E21"/>
    <mergeCell ref="B13:C13"/>
    <mergeCell ref="A15:E15"/>
    <mergeCell ref="B16:D16"/>
    <mergeCell ref="B17:D17"/>
    <mergeCell ref="B18:D18"/>
    <mergeCell ref="A19:E19"/>
  </mergeCells>
  <hyperlinks>
    <hyperlink ref="B3" r:id="rId1" display="mailto:ep@eproznov.cz" xr:uid="{00000000-0004-0000-0100-000000000000}"/>
  </hyperlinks>
  <pageMargins left="0.7" right="0.46875" top="0.78740157499999996" bottom="0.78740157499999996" header="0.3" footer="0.3"/>
  <pageSetup paperSize="9" orientation="portrait" horizontalDpi="300" r:id="rId2"/>
  <ignoredErrors>
    <ignoredError sqref="B17:B18" unlocked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tabSelected="1" view="pageBreakPreview" zoomScale="110" zoomScaleNormal="100" zoomScaleSheetLayoutView="110" workbookViewId="0">
      <selection activeCell="B5" sqref="B5:E5"/>
    </sheetView>
  </sheetViews>
  <sheetFormatPr defaultColWidth="9" defaultRowHeight="14.5" x14ac:dyDescent="0.35"/>
  <cols>
    <col min="1" max="1" width="16.54296875" customWidth="1"/>
    <col min="2" max="5" width="17.6328125" customWidth="1"/>
  </cols>
  <sheetData>
    <row r="1" spans="1:5" ht="27" customHeight="1" x14ac:dyDescent="0.35">
      <c r="A1" s="54"/>
      <c r="B1" s="55" t="s">
        <v>26</v>
      </c>
      <c r="C1" s="56"/>
      <c r="D1" s="56"/>
      <c r="E1" s="56"/>
    </row>
    <row r="2" spans="1:5" ht="21" customHeight="1" x14ac:dyDescent="0.35">
      <c r="A2" s="54"/>
      <c r="B2" s="57" t="s">
        <v>3</v>
      </c>
      <c r="C2" s="58"/>
      <c r="D2" s="58"/>
      <c r="E2" s="58"/>
    </row>
    <row r="3" spans="1:5" ht="15" customHeight="1" x14ac:dyDescent="0.35">
      <c r="A3" s="54"/>
      <c r="B3" s="29" t="s">
        <v>23</v>
      </c>
      <c r="C3" s="30"/>
      <c r="D3" s="30"/>
      <c r="E3" s="31"/>
    </row>
    <row r="4" spans="1:5" ht="7.5" customHeight="1" x14ac:dyDescent="0.35">
      <c r="A4" s="54"/>
      <c r="B4" s="32"/>
      <c r="C4" s="33"/>
      <c r="D4" s="33"/>
      <c r="E4" s="34"/>
    </row>
    <row r="5" spans="1:5" ht="35.25" customHeight="1" x14ac:dyDescent="0.35">
      <c r="A5" s="3" t="s">
        <v>5</v>
      </c>
      <c r="B5" s="85" t="str">
        <f>CONCATENATE(SD!zakázka)</f>
        <v>Instalace nového náhradního zdroje el.energie 650 kVA v Nemocnici Orlová</v>
      </c>
      <c r="C5" s="86"/>
      <c r="D5" s="86"/>
      <c r="E5" s="87"/>
    </row>
    <row r="6" spans="1:5" ht="19.649999999999999" customHeight="1" x14ac:dyDescent="0.35">
      <c r="A6" s="3" t="s">
        <v>6</v>
      </c>
      <c r="B6" s="67" t="str">
        <f>CONCATENATE(SD!zákazník)</f>
        <v>NsP Karviná Ráj, p.o.</v>
      </c>
      <c r="C6" s="68"/>
      <c r="D6" s="68"/>
      <c r="E6" s="69"/>
    </row>
    <row r="7" spans="1:5" ht="19.649999999999999" customHeight="1" x14ac:dyDescent="0.35">
      <c r="A7" s="4" t="s">
        <v>18</v>
      </c>
      <c r="B7" s="67" t="str">
        <f>CONCATENATE(SD!B7)</f>
        <v>Orlová</v>
      </c>
      <c r="C7" s="68"/>
      <c r="D7" s="68"/>
      <c r="E7" s="69"/>
    </row>
    <row r="8" spans="1:5" ht="15" customHeight="1" x14ac:dyDescent="0.35">
      <c r="A8" s="4" t="s">
        <v>7</v>
      </c>
      <c r="B8" s="88" t="str">
        <f>CONCATENATE(SD!objekt1)</f>
        <v>D.1      SO 01 Stavební úpravy objektu energobloku</v>
      </c>
      <c r="C8" s="88"/>
      <c r="D8" s="88"/>
      <c r="E8" s="88"/>
    </row>
    <row r="9" spans="1:5" ht="15" customHeight="1" x14ac:dyDescent="0.35">
      <c r="A9" s="5"/>
      <c r="B9" s="89" t="str">
        <f>CONCATENATE(SD!objekt3)</f>
        <v>D.1.1   Architektonicko-stavební řešení</v>
      </c>
      <c r="C9" s="90"/>
      <c r="D9" s="90"/>
      <c r="E9" s="91"/>
    </row>
    <row r="10" spans="1:5" ht="15" customHeight="1" x14ac:dyDescent="0.35">
      <c r="A10" s="6"/>
      <c r="B10" s="62"/>
      <c r="C10" s="63"/>
      <c r="D10" s="63"/>
      <c r="E10" s="64"/>
    </row>
    <row r="11" spans="1:5" ht="17.149999999999999" customHeight="1" x14ac:dyDescent="0.35">
      <c r="A11" s="19" t="s">
        <v>8</v>
      </c>
      <c r="B11" s="94" t="str">
        <f>CONCATENATE(SD!zpracoval)</f>
        <v>ing. Pavel Mikulenka</v>
      </c>
      <c r="C11" s="93"/>
      <c r="D11" s="19" t="s">
        <v>14</v>
      </c>
      <c r="E11" s="21" t="str">
        <f>CONCATENATE(SD!čiszak)</f>
        <v>K21148016</v>
      </c>
    </row>
    <row r="12" spans="1:5" ht="17.149999999999999" customHeight="1" x14ac:dyDescent="0.35">
      <c r="A12" s="3" t="s">
        <v>9</v>
      </c>
      <c r="B12" s="67" t="str">
        <f>CONCATENATE(SD!kontroloval)</f>
        <v>Ing. Zbyněk Onderka</v>
      </c>
      <c r="C12" s="69"/>
      <c r="D12" s="3" t="s">
        <v>11</v>
      </c>
      <c r="E12" s="12" t="str">
        <f>CONCATENATE(SD!datum)</f>
        <v>03.02.2022</v>
      </c>
    </row>
    <row r="13" spans="1:5" ht="17.149999999999999" customHeight="1" x14ac:dyDescent="0.35">
      <c r="A13" s="3" t="s">
        <v>19</v>
      </c>
      <c r="B13" s="83" t="str">
        <f>CONCATENATE(SD!schválil)</f>
        <v>ing. Bohuslav Šulák</v>
      </c>
      <c r="C13" s="84"/>
      <c r="D13" s="3" t="s">
        <v>12</v>
      </c>
      <c r="E13" s="9" t="str">
        <f>CONCATENATE(SD!stupen)</f>
        <v>DPS</v>
      </c>
    </row>
    <row r="14" spans="1:5" ht="17.149999999999999" customHeight="1" x14ac:dyDescent="0.35">
      <c r="A14" s="3" t="s">
        <v>20</v>
      </c>
      <c r="B14" s="75" t="str">
        <f>SD!A28</f>
        <v>21148S6-05</v>
      </c>
      <c r="C14" s="76"/>
      <c r="D14" s="3" t="s">
        <v>21</v>
      </c>
      <c r="E14" s="25" t="s">
        <v>43</v>
      </c>
    </row>
    <row r="15" spans="1:5" x14ac:dyDescent="0.35">
      <c r="A15" s="40"/>
      <c r="B15" s="41"/>
      <c r="C15" s="41"/>
      <c r="D15" s="41"/>
      <c r="E15" s="42"/>
    </row>
    <row r="16" spans="1:5" ht="16.399999999999999" customHeight="1" x14ac:dyDescent="0.35">
      <c r="A16" s="3" t="s">
        <v>10</v>
      </c>
      <c r="B16" s="49" t="s">
        <v>4</v>
      </c>
      <c r="C16" s="50"/>
      <c r="D16" s="51"/>
      <c r="E16" s="7" t="s">
        <v>13</v>
      </c>
    </row>
    <row r="17" spans="1:5" x14ac:dyDescent="0.35">
      <c r="A17" s="10" t="str">
        <f>CONCATENATE(SD!A16)</f>
        <v/>
      </c>
      <c r="B17" s="35" t="str">
        <f>CONCATENATE(SD!B16)</f>
        <v/>
      </c>
      <c r="C17" s="38"/>
      <c r="D17" s="39"/>
      <c r="E17" s="11" t="str">
        <f>CONCATENATE(SD!E16)</f>
        <v/>
      </c>
    </row>
    <row r="18" spans="1:5" x14ac:dyDescent="0.35">
      <c r="A18" s="10" t="str">
        <f>CONCATENATE(SD!A17)</f>
        <v/>
      </c>
      <c r="B18" s="35" t="str">
        <f>CONCATENATE(SD!B17)</f>
        <v/>
      </c>
      <c r="C18" s="38"/>
      <c r="D18" s="39"/>
      <c r="E18" s="11" t="str">
        <f>CONCATENATE(SD!E17)</f>
        <v/>
      </c>
    </row>
    <row r="19" spans="1:5" x14ac:dyDescent="0.35">
      <c r="A19" s="40"/>
      <c r="B19" s="41"/>
      <c r="C19" s="41"/>
      <c r="D19" s="41"/>
      <c r="E19" s="42"/>
    </row>
    <row r="20" spans="1:5" ht="15" customHeight="1" x14ac:dyDescent="0.35">
      <c r="A20" s="77" t="s">
        <v>30</v>
      </c>
      <c r="B20" s="78"/>
      <c r="C20" s="78"/>
      <c r="D20" s="78"/>
      <c r="E20" s="79"/>
    </row>
    <row r="21" spans="1:5" ht="15" customHeight="1" x14ac:dyDescent="0.35">
      <c r="A21" s="80"/>
      <c r="B21" s="81"/>
      <c r="C21" s="81"/>
      <c r="D21" s="81"/>
      <c r="E21" s="82"/>
    </row>
  </sheetData>
  <mergeCells count="20">
    <mergeCell ref="B12:C12"/>
    <mergeCell ref="A1:A4"/>
    <mergeCell ref="B1:E1"/>
    <mergeCell ref="B2:E2"/>
    <mergeCell ref="B3:E4"/>
    <mergeCell ref="B5:E5"/>
    <mergeCell ref="B6:E6"/>
    <mergeCell ref="B7:E7"/>
    <mergeCell ref="B8:E8"/>
    <mergeCell ref="B9:E9"/>
    <mergeCell ref="B11:C11"/>
    <mergeCell ref="B10:E10"/>
    <mergeCell ref="A19:E19"/>
    <mergeCell ref="A20:E21"/>
    <mergeCell ref="B13:C13"/>
    <mergeCell ref="B14:C14"/>
    <mergeCell ref="A15:E15"/>
    <mergeCell ref="B16:D16"/>
    <mergeCell ref="B17:D17"/>
    <mergeCell ref="B18:D18"/>
  </mergeCells>
  <hyperlinks>
    <hyperlink ref="B3" r:id="rId1" display="mailto:ep@eproznov.cz" xr:uid="{00000000-0004-0000-0200-000000000000}"/>
  </hyperlinks>
  <pageMargins left="0.7" right="0.46875" top="0.78740157499999996" bottom="0.78740157499999996" header="0.3" footer="0.3"/>
  <pageSetup paperSize="9" orientation="portrait" horizontalDpi="300" r:id="rId2"/>
  <ignoredErrors>
    <ignoredError sqref="B17:B18" unlocked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31</vt:i4>
      </vt:variant>
    </vt:vector>
  </HeadingPairs>
  <TitlesOfParts>
    <vt:vector size="34" baseType="lpstr">
      <vt:lpstr>SD</vt:lpstr>
      <vt:lpstr>TZ</vt:lpstr>
      <vt:lpstr>VP</vt:lpstr>
      <vt:lpstr>SD!čiszak</vt:lpstr>
      <vt:lpstr>TZ!čiszak</vt:lpstr>
      <vt:lpstr>VP!čiszak</vt:lpstr>
      <vt:lpstr>SD!datum</vt:lpstr>
      <vt:lpstr>TZ!datum</vt:lpstr>
      <vt:lpstr>VP!datum</vt:lpstr>
      <vt:lpstr>SD!kontroloval</vt:lpstr>
      <vt:lpstr>TZ!kontroloval</vt:lpstr>
      <vt:lpstr>VP!kontroloval</vt:lpstr>
      <vt:lpstr>SD!objekt1</vt:lpstr>
      <vt:lpstr>TZ!objekt1</vt:lpstr>
      <vt:lpstr>VP!objekt1</vt:lpstr>
      <vt:lpstr>SD!objekt3</vt:lpstr>
      <vt:lpstr>TZ!objekt3</vt:lpstr>
      <vt:lpstr>VP!objekt3</vt:lpstr>
      <vt:lpstr>SD!Oblast_tisku</vt:lpstr>
      <vt:lpstr>SD!schválil</vt:lpstr>
      <vt:lpstr>TZ!schválil</vt:lpstr>
      <vt:lpstr>VP!schválil</vt:lpstr>
      <vt:lpstr>SD!stupen</vt:lpstr>
      <vt:lpstr>TZ!stupen</vt:lpstr>
      <vt:lpstr>VP!stupen</vt:lpstr>
      <vt:lpstr>SD!zakázka</vt:lpstr>
      <vt:lpstr>TZ!zakázka</vt:lpstr>
      <vt:lpstr>VP!zakázka</vt:lpstr>
      <vt:lpstr>SD!zákazník</vt:lpstr>
      <vt:lpstr>TZ!zákazník</vt:lpstr>
      <vt:lpstr>VP!zákazník</vt:lpstr>
      <vt:lpstr>SD!zpracoval</vt:lpstr>
      <vt:lpstr>TZ!zpracoval</vt:lpstr>
      <vt:lpstr>VP!zpracoval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ldrozd</dc:creator>
  <cp:lastModifiedBy>pmikulen</cp:lastModifiedBy>
  <cp:lastPrinted>2022-02-09T08:28:14Z</cp:lastPrinted>
  <dcterms:created xsi:type="dcterms:W3CDTF">2016-01-24T06:17:17Z</dcterms:created>
  <dcterms:modified xsi:type="dcterms:W3CDTF">2022-02-09T08:29:13Z</dcterms:modified>
</cp:coreProperties>
</file>