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9ca8dff205d3e1d/onedrive složka/Dokumenty/KRN_Otr_2025_18_ND-autoservis/Vyzva^Mprilohy/"/>
    </mc:Choice>
  </mc:AlternateContent>
  <xr:revisionPtr revIDLastSave="10" documentId="8_{839ED756-D764-43BD-85FD-8C6130B4F686}" xr6:coauthVersionLast="47" xr6:coauthVersionMax="47" xr10:uidLastSave="{A6F10581-883C-46E8-A436-97640BCEE3A2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H55" i="1" s="1"/>
  <c r="E56" i="1"/>
  <c r="H56" i="1" s="1"/>
  <c r="E54" i="1"/>
  <c r="H54" i="1" s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11" i="1"/>
  <c r="I11" i="1"/>
  <c r="I54" i="1" l="1"/>
  <c r="E57" i="1"/>
  <c r="I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E58" i="1" l="1"/>
  <c r="H58" i="1" s="1"/>
  <c r="H57" i="1"/>
  <c r="I55" i="1"/>
  <c r="I57" i="1" s="1"/>
  <c r="I58" i="1" s="1"/>
  <c r="AJ24" i="1"/>
  <c r="AG24" i="1"/>
  <c r="AD24" i="1"/>
  <c r="AA24" i="1"/>
  <c r="X24" i="1"/>
  <c r="R24" i="1"/>
  <c r="O24" i="1"/>
  <c r="L24" i="1"/>
  <c r="I24" i="1"/>
  <c r="AJ44" i="1"/>
  <c r="AJ43" i="1"/>
  <c r="AJ42" i="1"/>
  <c r="AJ41" i="1"/>
  <c r="AJ40" i="1"/>
  <c r="AJ39" i="1"/>
  <c r="AJ34" i="1"/>
  <c r="AJ33" i="1"/>
  <c r="AG44" i="1"/>
  <c r="AG43" i="1"/>
  <c r="AG42" i="1"/>
  <c r="AG41" i="1"/>
  <c r="AG40" i="1"/>
  <c r="AG39" i="1"/>
  <c r="AG34" i="1"/>
  <c r="AG33" i="1"/>
  <c r="AD44" i="1"/>
  <c r="AD43" i="1"/>
  <c r="AD42" i="1"/>
  <c r="AD41" i="1"/>
  <c r="AD40" i="1"/>
  <c r="AD39" i="1"/>
  <c r="AD34" i="1"/>
  <c r="AD33" i="1"/>
  <c r="AA44" i="1"/>
  <c r="AA43" i="1"/>
  <c r="AA42" i="1"/>
  <c r="AA41" i="1"/>
  <c r="AA40" i="1"/>
  <c r="AA39" i="1"/>
  <c r="AA34" i="1"/>
  <c r="AA33" i="1"/>
  <c r="X44" i="1"/>
  <c r="X43" i="1"/>
  <c r="X42" i="1"/>
  <c r="X41" i="1"/>
  <c r="X40" i="1"/>
  <c r="X39" i="1"/>
  <c r="X34" i="1"/>
  <c r="X33" i="1"/>
  <c r="R44" i="1"/>
  <c r="R43" i="1"/>
  <c r="R42" i="1"/>
  <c r="R41" i="1"/>
  <c r="R40" i="1"/>
  <c r="R39" i="1"/>
  <c r="R34" i="1"/>
  <c r="R33" i="1"/>
  <c r="O44" i="1"/>
  <c r="O43" i="1"/>
  <c r="O42" i="1"/>
  <c r="O41" i="1"/>
  <c r="O40" i="1"/>
  <c r="O39" i="1"/>
  <c r="O34" i="1"/>
  <c r="O33" i="1"/>
  <c r="L44" i="1"/>
  <c r="L43" i="1"/>
  <c r="L42" i="1"/>
  <c r="L41" i="1"/>
  <c r="L40" i="1"/>
  <c r="L39" i="1"/>
  <c r="L34" i="1"/>
  <c r="L33" i="1"/>
  <c r="I40" i="1"/>
  <c r="I39" i="1"/>
  <c r="I34" i="1"/>
  <c r="I33" i="1"/>
  <c r="F41" i="1"/>
  <c r="AK41" i="1" s="1"/>
  <c r="F42" i="1"/>
  <c r="F43" i="1"/>
  <c r="F44" i="1"/>
  <c r="R19" i="1"/>
  <c r="AJ23" i="1"/>
  <c r="AG23" i="1"/>
  <c r="AD23" i="1"/>
  <c r="AA23" i="1"/>
  <c r="X23" i="1"/>
  <c r="R23" i="1"/>
  <c r="O23" i="1"/>
  <c r="L23" i="1"/>
  <c r="I23" i="1"/>
  <c r="AJ15" i="1"/>
  <c r="AG15" i="1"/>
  <c r="AD15" i="1"/>
  <c r="AA15" i="1"/>
  <c r="X15" i="1"/>
  <c r="R15" i="1"/>
  <c r="O15" i="1"/>
  <c r="L15" i="1"/>
  <c r="I15" i="1"/>
  <c r="AJ14" i="1"/>
  <c r="AG14" i="1"/>
  <c r="AD14" i="1"/>
  <c r="AA14" i="1"/>
  <c r="X14" i="1"/>
  <c r="R14" i="1"/>
  <c r="O14" i="1"/>
  <c r="L14" i="1"/>
  <c r="I14" i="1"/>
  <c r="I20" i="1"/>
  <c r="L20" i="1"/>
  <c r="O20" i="1"/>
  <c r="R20" i="1"/>
  <c r="X20" i="1"/>
  <c r="AA20" i="1"/>
  <c r="AD20" i="1"/>
  <c r="AG20" i="1"/>
  <c r="AJ20" i="1"/>
  <c r="AJ12" i="1"/>
  <c r="AJ13" i="1"/>
  <c r="AJ16" i="1"/>
  <c r="AJ17" i="1"/>
  <c r="AJ18" i="1"/>
  <c r="AJ19" i="1"/>
  <c r="AJ21" i="1"/>
  <c r="AJ22" i="1"/>
  <c r="AJ25" i="1"/>
  <c r="AJ26" i="1"/>
  <c r="AJ27" i="1"/>
  <c r="AJ28" i="1"/>
  <c r="AJ29" i="1"/>
  <c r="AJ30" i="1"/>
  <c r="AJ31" i="1"/>
  <c r="AJ32" i="1"/>
  <c r="AJ35" i="1"/>
  <c r="AJ36" i="1"/>
  <c r="AJ37" i="1"/>
  <c r="AJ38" i="1"/>
  <c r="AJ45" i="1"/>
  <c r="AJ46" i="1"/>
  <c r="AJ47" i="1"/>
  <c r="AJ48" i="1"/>
  <c r="AJ11" i="1"/>
  <c r="AG12" i="1"/>
  <c r="AG13" i="1"/>
  <c r="AG16" i="1"/>
  <c r="AG17" i="1"/>
  <c r="AG18" i="1"/>
  <c r="AG19" i="1"/>
  <c r="AG21" i="1"/>
  <c r="AG22" i="1"/>
  <c r="AG25" i="1"/>
  <c r="AG26" i="1"/>
  <c r="AG27" i="1"/>
  <c r="AG28" i="1"/>
  <c r="AG29" i="1"/>
  <c r="AG30" i="1"/>
  <c r="AG31" i="1"/>
  <c r="AG32" i="1"/>
  <c r="AG35" i="1"/>
  <c r="AG36" i="1"/>
  <c r="AG37" i="1"/>
  <c r="AG38" i="1"/>
  <c r="AG45" i="1"/>
  <c r="AG46" i="1"/>
  <c r="AG47" i="1"/>
  <c r="AG48" i="1"/>
  <c r="AG11" i="1"/>
  <c r="AD12" i="1"/>
  <c r="AD13" i="1"/>
  <c r="AD16" i="1"/>
  <c r="AD17" i="1"/>
  <c r="AD18" i="1"/>
  <c r="AD19" i="1"/>
  <c r="AD21" i="1"/>
  <c r="AD22" i="1"/>
  <c r="AD25" i="1"/>
  <c r="AD26" i="1"/>
  <c r="AD27" i="1"/>
  <c r="AD28" i="1"/>
  <c r="AD29" i="1"/>
  <c r="AD30" i="1"/>
  <c r="AD31" i="1"/>
  <c r="AD32" i="1"/>
  <c r="AD35" i="1"/>
  <c r="AD36" i="1"/>
  <c r="AD37" i="1"/>
  <c r="AD38" i="1"/>
  <c r="AD45" i="1"/>
  <c r="AD46" i="1"/>
  <c r="AD47" i="1"/>
  <c r="AD48" i="1"/>
  <c r="AD11" i="1"/>
  <c r="AA12" i="1"/>
  <c r="AA13" i="1"/>
  <c r="AA16" i="1"/>
  <c r="AA17" i="1"/>
  <c r="AA18" i="1"/>
  <c r="AA19" i="1"/>
  <c r="AA21" i="1"/>
  <c r="AA22" i="1"/>
  <c r="AA25" i="1"/>
  <c r="AA26" i="1"/>
  <c r="AA27" i="1"/>
  <c r="AA28" i="1"/>
  <c r="AA29" i="1"/>
  <c r="AA30" i="1"/>
  <c r="AA31" i="1"/>
  <c r="AA32" i="1"/>
  <c r="AA35" i="1"/>
  <c r="AA36" i="1"/>
  <c r="AA37" i="1"/>
  <c r="AA38" i="1"/>
  <c r="AA45" i="1"/>
  <c r="AA46" i="1"/>
  <c r="AA47" i="1"/>
  <c r="AA48" i="1"/>
  <c r="AA11" i="1"/>
  <c r="X12" i="1"/>
  <c r="X13" i="1"/>
  <c r="X16" i="1"/>
  <c r="X17" i="1"/>
  <c r="X18" i="1"/>
  <c r="X19" i="1"/>
  <c r="X21" i="1"/>
  <c r="X22" i="1"/>
  <c r="X25" i="1"/>
  <c r="X26" i="1"/>
  <c r="X27" i="1"/>
  <c r="X28" i="1"/>
  <c r="X29" i="1"/>
  <c r="X30" i="1"/>
  <c r="X31" i="1"/>
  <c r="X32" i="1"/>
  <c r="X35" i="1"/>
  <c r="X36" i="1"/>
  <c r="X37" i="1"/>
  <c r="X38" i="1"/>
  <c r="X45" i="1"/>
  <c r="X46" i="1"/>
  <c r="X47" i="1"/>
  <c r="X48" i="1"/>
  <c r="X11" i="1"/>
  <c r="R12" i="1"/>
  <c r="R13" i="1"/>
  <c r="R16" i="1"/>
  <c r="R17" i="1"/>
  <c r="R18" i="1"/>
  <c r="R21" i="1"/>
  <c r="R22" i="1"/>
  <c r="R25" i="1"/>
  <c r="R26" i="1"/>
  <c r="R27" i="1"/>
  <c r="R28" i="1"/>
  <c r="R29" i="1"/>
  <c r="R30" i="1"/>
  <c r="R31" i="1"/>
  <c r="R32" i="1"/>
  <c r="R35" i="1"/>
  <c r="R36" i="1"/>
  <c r="R37" i="1"/>
  <c r="R38" i="1"/>
  <c r="R45" i="1"/>
  <c r="R46" i="1"/>
  <c r="R47" i="1"/>
  <c r="R48" i="1"/>
  <c r="R11" i="1"/>
  <c r="O12" i="1"/>
  <c r="O13" i="1"/>
  <c r="O16" i="1"/>
  <c r="O17" i="1"/>
  <c r="O18" i="1"/>
  <c r="O19" i="1"/>
  <c r="O21" i="1"/>
  <c r="O22" i="1"/>
  <c r="O25" i="1"/>
  <c r="O26" i="1"/>
  <c r="O27" i="1"/>
  <c r="O28" i="1"/>
  <c r="O29" i="1"/>
  <c r="O30" i="1"/>
  <c r="O31" i="1"/>
  <c r="O32" i="1"/>
  <c r="O35" i="1"/>
  <c r="O36" i="1"/>
  <c r="O37" i="1"/>
  <c r="O38" i="1"/>
  <c r="O45" i="1"/>
  <c r="O46" i="1"/>
  <c r="O47" i="1"/>
  <c r="O48" i="1"/>
  <c r="O11" i="1"/>
  <c r="L12" i="1"/>
  <c r="L13" i="1"/>
  <c r="L16" i="1"/>
  <c r="L17" i="1"/>
  <c r="L18" i="1"/>
  <c r="L19" i="1"/>
  <c r="L21" i="1"/>
  <c r="L22" i="1"/>
  <c r="L27" i="1"/>
  <c r="L28" i="1"/>
  <c r="L29" i="1"/>
  <c r="L30" i="1"/>
  <c r="L31" i="1"/>
  <c r="L32" i="1"/>
  <c r="L35" i="1"/>
  <c r="L36" i="1"/>
  <c r="L37" i="1"/>
  <c r="L38" i="1"/>
  <c r="L45" i="1"/>
  <c r="L46" i="1"/>
  <c r="L47" i="1"/>
  <c r="L48" i="1"/>
  <c r="L11" i="1"/>
  <c r="I12" i="1"/>
  <c r="I13" i="1"/>
  <c r="I16" i="1"/>
  <c r="I17" i="1"/>
  <c r="I18" i="1"/>
  <c r="I19" i="1"/>
  <c r="I21" i="1"/>
  <c r="I22" i="1"/>
  <c r="I27" i="1"/>
  <c r="I28" i="1"/>
  <c r="I29" i="1"/>
  <c r="I32" i="1"/>
  <c r="I35" i="1"/>
  <c r="I36" i="1"/>
  <c r="I37" i="1"/>
  <c r="I38" i="1"/>
  <c r="F45" i="1"/>
  <c r="F46" i="1"/>
  <c r="F47" i="1"/>
  <c r="F48" i="1"/>
  <c r="F11" i="1"/>
  <c r="AK40" i="1" l="1"/>
  <c r="AM40" i="1"/>
  <c r="AN40" i="1" s="1"/>
  <c r="AM41" i="1"/>
  <c r="AN41" i="1" s="1"/>
  <c r="AK22" i="1"/>
  <c r="AK30" i="1"/>
  <c r="AK13" i="1"/>
  <c r="AK31" i="1"/>
  <c r="AK17" i="1"/>
  <c r="AK18" i="1"/>
  <c r="AK23" i="1"/>
  <c r="AK43" i="1"/>
  <c r="AK34" i="1"/>
  <c r="AK32" i="1"/>
  <c r="AK28" i="1"/>
  <c r="AK12" i="1"/>
  <c r="AK35" i="1"/>
  <c r="AK29" i="1"/>
  <c r="AK25" i="1"/>
  <c r="AK20" i="1"/>
  <c r="AK33" i="1"/>
  <c r="AK27" i="1"/>
  <c r="AK14" i="1"/>
  <c r="AK16" i="1"/>
  <c r="AK15" i="1"/>
  <c r="AK21" i="1"/>
  <c r="AK38" i="1"/>
  <c r="AK37" i="1"/>
  <c r="AK39" i="1"/>
  <c r="AK26" i="1"/>
  <c r="AK19" i="1"/>
  <c r="AK36" i="1"/>
  <c r="AK24" i="1"/>
  <c r="AK47" i="1"/>
  <c r="AK45" i="1"/>
  <c r="AK42" i="1"/>
  <c r="AK11" i="1"/>
  <c r="AK48" i="1"/>
  <c r="AK46" i="1"/>
  <c r="AK44" i="1"/>
  <c r="I49" i="1"/>
  <c r="I50" i="1" s="1"/>
  <c r="O49" i="1"/>
  <c r="O50" i="1" s="1"/>
  <c r="F49" i="1"/>
  <c r="F50" i="1" s="1"/>
  <c r="L49" i="1"/>
  <c r="L50" i="1" s="1"/>
  <c r="AG49" i="1"/>
  <c r="AG50" i="1" s="1"/>
  <c r="X49" i="1"/>
  <c r="X50" i="1" s="1"/>
  <c r="U49" i="1"/>
  <c r="U50" i="1" s="1"/>
  <c r="AD49" i="1"/>
  <c r="AD50" i="1" s="1"/>
  <c r="AA49" i="1"/>
  <c r="AA50" i="1" s="1"/>
  <c r="R49" i="1"/>
  <c r="R50" i="1" s="1"/>
  <c r="AJ49" i="1"/>
  <c r="AJ50" i="1" s="1"/>
  <c r="AM48" i="1" l="1"/>
  <c r="AN48" i="1" s="1"/>
  <c r="AM15" i="1"/>
  <c r="AN15" i="1" s="1"/>
  <c r="AM42" i="1"/>
  <c r="AN42" i="1" s="1"/>
  <c r="AM43" i="1"/>
  <c r="AN43" i="1" s="1"/>
  <c r="AM23" i="1"/>
  <c r="AN23" i="1" s="1"/>
  <c r="AM21" i="1"/>
  <c r="AN21" i="1" s="1"/>
  <c r="AM32" i="1"/>
  <c r="AN32" i="1" s="1"/>
  <c r="AM34" i="1"/>
  <c r="AN34" i="1" s="1"/>
  <c r="AM16" i="1"/>
  <c r="AN16" i="1" s="1"/>
  <c r="AM45" i="1"/>
  <c r="AN45" i="1" s="1"/>
  <c r="AM14" i="1"/>
  <c r="AN14" i="1" s="1"/>
  <c r="AM47" i="1"/>
  <c r="AN47" i="1" s="1"/>
  <c r="AM27" i="1"/>
  <c r="AN27" i="1" s="1"/>
  <c r="AM18" i="1"/>
  <c r="AN18" i="1" s="1"/>
  <c r="AM24" i="1"/>
  <c r="AN24" i="1" s="1"/>
  <c r="AM33" i="1"/>
  <c r="AN33" i="1" s="1"/>
  <c r="AM17" i="1"/>
  <c r="AN17" i="1" s="1"/>
  <c r="AM36" i="1"/>
  <c r="AN36" i="1" s="1"/>
  <c r="AM20" i="1"/>
  <c r="AN20" i="1" s="1"/>
  <c r="AM31" i="1"/>
  <c r="AN31" i="1" s="1"/>
  <c r="AM19" i="1"/>
  <c r="AN19" i="1" s="1"/>
  <c r="AM25" i="1"/>
  <c r="AN25" i="1" s="1"/>
  <c r="AM26" i="1"/>
  <c r="AN26" i="1" s="1"/>
  <c r="AM29" i="1"/>
  <c r="AN29" i="1" s="1"/>
  <c r="AM30" i="1"/>
  <c r="AN30" i="1" s="1"/>
  <c r="AM39" i="1"/>
  <c r="AN39" i="1" s="1"/>
  <c r="AM35" i="1"/>
  <c r="AN35" i="1" s="1"/>
  <c r="AM22" i="1"/>
  <c r="AN22" i="1" s="1"/>
  <c r="AM44" i="1"/>
  <c r="AN44" i="1" s="1"/>
  <c r="AM37" i="1"/>
  <c r="AN37" i="1" s="1"/>
  <c r="AM46" i="1"/>
  <c r="AN46" i="1" s="1"/>
  <c r="AM38" i="1"/>
  <c r="AN38" i="1" s="1"/>
  <c r="AM28" i="1"/>
  <c r="AN28" i="1" s="1"/>
  <c r="AM13" i="1"/>
  <c r="AN13" i="1" s="1"/>
  <c r="AM12" i="1"/>
  <c r="AN12" i="1" s="1"/>
  <c r="AM11" i="1"/>
  <c r="AN11" i="1" s="1"/>
  <c r="AK49" i="1"/>
  <c r="B62" i="1" l="1"/>
  <c r="AK50" i="1"/>
  <c r="B64" i="1" s="1"/>
  <c r="AM49" i="1"/>
  <c r="AN49" i="1" l="1"/>
  <c r="AM50" i="1"/>
  <c r="C62" i="1" l="1"/>
  <c r="AN50" i="1"/>
  <c r="C64" i="1" s="1"/>
</calcChain>
</file>

<file path=xl/sharedStrings.xml><?xml version="1.0" encoding="utf-8"?>
<sst xmlns="http://schemas.openxmlformats.org/spreadsheetml/2006/main" count="238" uniqueCount="122">
  <si>
    <t>Příloha č. X Cenová kalkulace</t>
  </si>
  <si>
    <t>Účastník ZŘ</t>
  </si>
  <si>
    <t>sídlo</t>
  </si>
  <si>
    <t>IČO</t>
  </si>
  <si>
    <t xml:space="preserve">Kontaktní osoba + mail + tel. </t>
  </si>
  <si>
    <t>Typ vozidla</t>
  </si>
  <si>
    <t>motorizace</t>
  </si>
  <si>
    <t>VIN</t>
  </si>
  <si>
    <t>Olejový 
filtr/počet ks / 1 rok</t>
  </si>
  <si>
    <t>cena 1 ks / bez DPH</t>
  </si>
  <si>
    <t>cena za předpokládaný počet ks/rok</t>
  </si>
  <si>
    <t>Palivový filtr/počet ks / 1 rok</t>
  </si>
  <si>
    <t>cena za předpokládaný poče tks/rok</t>
  </si>
  <si>
    <t>Kabinový filtr /počet ks / 1 rok</t>
  </si>
  <si>
    <t>Vzduchový filtr /počet ks / 1 rok</t>
  </si>
  <si>
    <t>Brzdové desky přední sada/předpokládanýpočet ks / 1 rok</t>
  </si>
  <si>
    <t>Brzdové kotouče přední /počet ks / 1 rok</t>
  </si>
  <si>
    <t>Brzdové desky zadní sada /počet ks / 1 rok</t>
  </si>
  <si>
    <t>Brzdové kotouče zadní /počet ks / 1 rok</t>
  </si>
  <si>
    <t>Rozvodová sada kompletní /počet ks / 1 rok</t>
  </si>
  <si>
    <t>Tlumič přední /počet ks / 1 rok</t>
  </si>
  <si>
    <t>Tlumič zadní /počet ks / 1 rok</t>
  </si>
  <si>
    <t>CENA CELKEM v Kč bez DPH</t>
  </si>
  <si>
    <t>DPH v %</t>
  </si>
  <si>
    <t>DPH v Kč</t>
  </si>
  <si>
    <t>CENA CELKEM v Kč vč. DPH</t>
  </si>
  <si>
    <t>VW Transporter</t>
  </si>
  <si>
    <t>T6 103 kW/1,9       N</t>
  </si>
  <si>
    <t>WV1ZZZ7HZHH007282</t>
  </si>
  <si>
    <t>WV Transporter</t>
  </si>
  <si>
    <t>WV1ZZZ7HZHH016275</t>
  </si>
  <si>
    <t>T6.1 110 kW/ 1,9   N</t>
  </si>
  <si>
    <t>WV1ZZZ7HZLH073784</t>
  </si>
  <si>
    <t>T6.1 110 kW/1,9   N</t>
  </si>
  <si>
    <t>WV1ZZZ7HZRH064403</t>
  </si>
  <si>
    <t>WV1ZZZ7HZRH070747</t>
  </si>
  <si>
    <t>WV1ZZZ7HZLH009834</t>
  </si>
  <si>
    <t>WV1ZZZ7HZLH009795</t>
  </si>
  <si>
    <t>T6 110 kW/ 1,9      N</t>
  </si>
  <si>
    <t>WV1ZZZ7HZJH140100</t>
  </si>
  <si>
    <t>T6 110k W/ 1,9      N</t>
  </si>
  <si>
    <t>WV1ZZZ7HZHH044043</t>
  </si>
  <si>
    <t>FORD TRANSIT Custom</t>
  </si>
  <si>
    <t>114 kW/2,1             N</t>
  </si>
  <si>
    <t>WF0MXXTTGMFJ47401</t>
  </si>
  <si>
    <t>95,6 kW/1,9          N</t>
  </si>
  <si>
    <t>WF0MXXTTGMMG45966</t>
  </si>
  <si>
    <t>WF0MXXTTGMMG45967</t>
  </si>
  <si>
    <t>FORD TRANSITCustom</t>
  </si>
  <si>
    <t>77,3 kW/2,0          N</t>
  </si>
  <si>
    <t>WF0YXXTTGYPC54704</t>
  </si>
  <si>
    <t>RENAULT Master</t>
  </si>
  <si>
    <t>110 kW/2,3            N</t>
  </si>
  <si>
    <t>VF1MA000572030607</t>
  </si>
  <si>
    <t>DACIA Doker</t>
  </si>
  <si>
    <t>SD 75 kW/1,6        B</t>
  </si>
  <si>
    <t>UU18SDRV556762606</t>
  </si>
  <si>
    <t>x</t>
  </si>
  <si>
    <t>UU18SDRV556762621</t>
  </si>
  <si>
    <t>PEUGEOT Boxer</t>
  </si>
  <si>
    <t>AH03 120 kW/2,0 N</t>
  </si>
  <si>
    <t>VF3YC3MFC12G69943</t>
  </si>
  <si>
    <t>T5 62 kW/1,9         N</t>
  </si>
  <si>
    <t>WV1ZZZ7HZ9H093528</t>
  </si>
  <si>
    <t>NISSAN Patrol</t>
  </si>
  <si>
    <t>85 kW/2,8               N</t>
  </si>
  <si>
    <t>JN1WYGY60U0201082</t>
  </si>
  <si>
    <t>ŠKODA Fabia</t>
  </si>
  <si>
    <t>66 kW/1,2               B</t>
  </si>
  <si>
    <t>TMBJM6NJ5HZ062384</t>
  </si>
  <si>
    <t>66 kW/1,2              B</t>
  </si>
  <si>
    <t>TMBEM6NJ1HZ061881</t>
  </si>
  <si>
    <t>ŠKODA Superb</t>
  </si>
  <si>
    <t>140 kW/2,0           N</t>
  </si>
  <si>
    <t>TMBCJ7NPXG7013414</t>
  </si>
  <si>
    <t>85 kW/2,0             N</t>
  </si>
  <si>
    <t>TMBJG8NX8PY070670</t>
  </si>
  <si>
    <t>14 kW/2,0             N</t>
  </si>
  <si>
    <t>TMBLR7NP8P7007328</t>
  </si>
  <si>
    <t>ŠKODA Octavia</t>
  </si>
  <si>
    <t>85 kW/1,6             N</t>
  </si>
  <si>
    <t>TMBJG7NE3L0074692</t>
  </si>
  <si>
    <t>TMBJG7NE5L0076251</t>
  </si>
  <si>
    <t>110 kW/2,0          N</t>
  </si>
  <si>
    <t>TMBLJ9NE8J0318551</t>
  </si>
  <si>
    <t>85 kW/1,6            N</t>
  </si>
  <si>
    <t>TMBJG7NE6J0295975</t>
  </si>
  <si>
    <t>85 kW/2,0            N</t>
  </si>
  <si>
    <t>TMBJG8NX8PY072547</t>
  </si>
  <si>
    <t>Hyundai Staria</t>
  </si>
  <si>
    <t>130 kW/2,2          N</t>
  </si>
  <si>
    <t>KMHYC811BPU107639</t>
  </si>
  <si>
    <t xml:space="preserve">HYUNDAI I30 </t>
  </si>
  <si>
    <t>88,3 kW/1,0        B</t>
  </si>
  <si>
    <t>TMAH281BAPJ122833</t>
  </si>
  <si>
    <t>TMAH281BAPJ122762</t>
  </si>
  <si>
    <t>TMAH281BAPJ122760</t>
  </si>
  <si>
    <t>TMAH281BAPJ122764</t>
  </si>
  <si>
    <t>TMAH281BAMJ100308</t>
  </si>
  <si>
    <t>TMAH281BANJ112880</t>
  </si>
  <si>
    <t>TMAH2811AJJ008326</t>
  </si>
  <si>
    <t>TMAH2811AJJ006363</t>
  </si>
  <si>
    <t>CELKEM za 1 rok</t>
  </si>
  <si>
    <t>CELKEM ZA 3 roky</t>
  </si>
  <si>
    <t>xx</t>
  </si>
  <si>
    <t>předpokládaný počet / 1 rok</t>
  </si>
  <si>
    <t>MJ</t>
  </si>
  <si>
    <t>cena 1 litr nebo kus/ v Kč bez DPH</t>
  </si>
  <si>
    <t>cena v Kč bez DPH za předpokládaný počet litrů nebo ks/rok</t>
  </si>
  <si>
    <t>cena v Kč vč. DPH za předpokládaný počet ks nebo l/rok</t>
  </si>
  <si>
    <t>0W30</t>
  </si>
  <si>
    <t>litr</t>
  </si>
  <si>
    <t>Sud 5W40 LL 60l</t>
  </si>
  <si>
    <t>ks</t>
  </si>
  <si>
    <t>Sud 5W30 LL 60l</t>
  </si>
  <si>
    <t>CELKEM ZA 1 rok</t>
  </si>
  <si>
    <t>Celkem za 1 rok</t>
  </si>
  <si>
    <t>Celkem za 3 roky</t>
  </si>
  <si>
    <t>VZ: KRN/Otr/2025/18/náhradní díly  – autoservis</t>
  </si>
  <si>
    <t>V Kč bez DPH</t>
  </si>
  <si>
    <t>V Kč včetně DPH</t>
  </si>
  <si>
    <t>Účastník ZŘ vyplní pouze modře označené buňky, výši DPH v % a barevně označí ty buňky, kde nabízí originální náhradní díl.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</si>
</sst>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/>
    <xf numFmtId="0" fontId="0" fillId="0" borderId="11" xfId="0" applyBorder="1" applyAlignment="1">
      <alignment horizontal="center" vertical="center"/>
    </xf>
    <xf numFmtId="0" fontId="0" fillId="0" borderId="3" xfId="0" applyBorder="1"/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" fontId="0" fillId="5" borderId="12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" fontId="0" fillId="5" borderId="15" xfId="0" applyNumberFormat="1" applyFill="1" applyBorder="1" applyAlignment="1">
      <alignment horizontal="center" vertical="center"/>
    </xf>
    <xf numFmtId="4" fontId="0" fillId="4" borderId="14" xfId="0" applyNumberFormat="1" applyFill="1" applyBorder="1" applyAlignment="1">
      <alignment horizontal="center" vertical="center"/>
    </xf>
    <xf numFmtId="4" fontId="0" fillId="5" borderId="16" xfId="0" applyNumberFormat="1" applyFill="1" applyBorder="1" applyAlignment="1">
      <alignment horizontal="center" vertical="center"/>
    </xf>
    <xf numFmtId="4" fontId="0" fillId="4" borderId="22" xfId="0" applyNumberForma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0" fontId="1" fillId="0" borderId="0" xfId="0" applyFont="1"/>
    <xf numFmtId="0" fontId="1" fillId="0" borderId="24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8" xfId="0" applyBorder="1" applyAlignment="1">
      <alignment horizontal="center" vertical="center"/>
    </xf>
    <xf numFmtId="0" fontId="0" fillId="0" borderId="29" xfId="0" applyBorder="1"/>
    <xf numFmtId="4" fontId="0" fillId="5" borderId="29" xfId="0" applyNumberFormat="1" applyFill="1" applyBorder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4" fontId="0" fillId="4" borderId="30" xfId="0" applyNumberFormat="1" applyFill="1" applyBorder="1" applyAlignment="1">
      <alignment horizontal="center" vertical="center"/>
    </xf>
    <xf numFmtId="4" fontId="0" fillId="5" borderId="8" xfId="0" applyNumberFormat="1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2" fontId="0" fillId="5" borderId="31" xfId="0" applyNumberFormat="1" applyFill="1" applyBorder="1" applyAlignment="1">
      <alignment horizontal="center" vertical="center"/>
    </xf>
    <xf numFmtId="0" fontId="0" fillId="0" borderId="26" xfId="0" applyBorder="1"/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4" fontId="0" fillId="0" borderId="26" xfId="0" applyNumberFormat="1" applyBorder="1"/>
    <xf numFmtId="0" fontId="1" fillId="0" borderId="26" xfId="0" applyFont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left"/>
    </xf>
    <xf numFmtId="0" fontId="2" fillId="7" borderId="26" xfId="0" applyFont="1" applyFill="1" applyBorder="1" applyAlignment="1">
      <alignment horizontal="left" vertical="top" wrapText="1"/>
    </xf>
    <xf numFmtId="9" fontId="1" fillId="0" borderId="26" xfId="0" applyNumberFormat="1" applyFont="1" applyBorder="1"/>
    <xf numFmtId="4" fontId="0" fillId="0" borderId="27" xfId="0" applyNumberFormat="1" applyBorder="1"/>
    <xf numFmtId="4" fontId="0" fillId="5" borderId="31" xfId="0" applyNumberFormat="1" applyFill="1" applyBorder="1" applyAlignment="1">
      <alignment horizontal="center" vertical="center"/>
    </xf>
    <xf numFmtId="9" fontId="0" fillId="0" borderId="26" xfId="0" applyNumberFormat="1" applyBorder="1"/>
    <xf numFmtId="4" fontId="0" fillId="0" borderId="38" xfId="0" applyNumberFormat="1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4" fontId="0" fillId="4" borderId="40" xfId="0" applyNumberFormat="1" applyFill="1" applyBorder="1" applyAlignment="1">
      <alignment horizontal="center"/>
    </xf>
    <xf numFmtId="4" fontId="0" fillId="3" borderId="40" xfId="0" applyNumberFormat="1" applyFill="1" applyBorder="1"/>
    <xf numFmtId="4" fontId="0" fillId="3" borderId="42" xfId="0" applyNumberFormat="1" applyFill="1" applyBorder="1"/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4" fontId="0" fillId="4" borderId="44" xfId="0" applyNumberFormat="1" applyFill="1" applyBorder="1" applyAlignment="1">
      <alignment horizontal="center"/>
    </xf>
    <xf numFmtId="4" fontId="0" fillId="3" borderId="44" xfId="0" applyNumberFormat="1" applyFill="1" applyBorder="1"/>
    <xf numFmtId="4" fontId="0" fillId="3" borderId="46" xfId="0" applyNumberFormat="1" applyFill="1" applyBorder="1"/>
    <xf numFmtId="0" fontId="4" fillId="0" borderId="39" xfId="0" applyFont="1" applyBorder="1"/>
    <xf numFmtId="0" fontId="4" fillId="0" borderId="43" xfId="0" applyFont="1" applyBorder="1"/>
    <xf numFmtId="0" fontId="1" fillId="8" borderId="35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2" fontId="0" fillId="4" borderId="22" xfId="0" applyNumberFormat="1" applyFill="1" applyBorder="1" applyAlignment="1">
      <alignment horizontal="center" vertical="center"/>
    </xf>
    <xf numFmtId="2" fontId="0" fillId="4" borderId="30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4" borderId="15" xfId="0" applyNumberForma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 vertical="center"/>
    </xf>
    <xf numFmtId="2" fontId="0" fillId="4" borderId="17" xfId="0" applyNumberFormat="1" applyFill="1" applyBorder="1" applyAlignment="1">
      <alignment horizontal="center" vertical="center"/>
    </xf>
    <xf numFmtId="2" fontId="0" fillId="4" borderId="27" xfId="0" applyNumberFormat="1" applyFill="1" applyBorder="1" applyAlignment="1">
      <alignment horizontal="center" vertical="center"/>
    </xf>
    <xf numFmtId="4" fontId="1" fillId="3" borderId="40" xfId="0" applyNumberFormat="1" applyFont="1" applyFill="1" applyBorder="1" applyAlignment="1">
      <alignment horizontal="right"/>
    </xf>
    <xf numFmtId="4" fontId="1" fillId="3" borderId="44" xfId="0" applyNumberFormat="1" applyFont="1" applyFill="1" applyBorder="1" applyAlignment="1">
      <alignment horizontal="right"/>
    </xf>
    <xf numFmtId="9" fontId="0" fillId="3" borderId="40" xfId="0" applyNumberFormat="1" applyFill="1" applyBorder="1" applyAlignment="1">
      <alignment horizontal="right"/>
    </xf>
    <xf numFmtId="9" fontId="0" fillId="3" borderId="44" xfId="0" applyNumberFormat="1" applyFill="1" applyBorder="1" applyAlignment="1">
      <alignment horizontal="right"/>
    </xf>
    <xf numFmtId="4" fontId="0" fillId="3" borderId="26" xfId="0" applyNumberFormat="1" applyFill="1" applyBorder="1"/>
    <xf numFmtId="4" fontId="0" fillId="5" borderId="26" xfId="0" applyNumberFormat="1" applyFill="1" applyBorder="1" applyAlignment="1">
      <alignment horizontal="center"/>
    </xf>
    <xf numFmtId="0" fontId="2" fillId="7" borderId="38" xfId="0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4" fontId="0" fillId="5" borderId="38" xfId="0" applyNumberFormat="1" applyFill="1" applyBorder="1" applyAlignment="1">
      <alignment horizontal="center"/>
    </xf>
    <xf numFmtId="9" fontId="1" fillId="0" borderId="38" xfId="0" applyNumberFormat="1" applyFont="1" applyBorder="1"/>
    <xf numFmtId="0" fontId="0" fillId="0" borderId="47" xfId="0" applyBorder="1"/>
    <xf numFmtId="9" fontId="1" fillId="0" borderId="40" xfId="0" applyNumberFormat="1" applyFont="1" applyBorder="1"/>
    <xf numFmtId="4" fontId="0" fillId="0" borderId="40" xfId="0" applyNumberFormat="1" applyBorder="1"/>
    <xf numFmtId="0" fontId="0" fillId="0" borderId="48" xfId="0" applyBorder="1"/>
    <xf numFmtId="9" fontId="1" fillId="0" borderId="44" xfId="0" applyNumberFormat="1" applyFont="1" applyBorder="1"/>
    <xf numFmtId="4" fontId="0" fillId="0" borderId="44" xfId="0" applyNumberFormat="1" applyBorder="1"/>
    <xf numFmtId="4" fontId="0" fillId="3" borderId="40" xfId="0" applyNumberFormat="1" applyFill="1" applyBorder="1" applyAlignment="1">
      <alignment horizontal="right"/>
    </xf>
    <xf numFmtId="0" fontId="0" fillId="3" borderId="42" xfId="0" applyFill="1" applyBorder="1" applyAlignment="1">
      <alignment horizontal="right"/>
    </xf>
    <xf numFmtId="4" fontId="0" fillId="0" borderId="44" xfId="0" applyNumberFormat="1" applyBorder="1" applyAlignment="1">
      <alignment horizontal="center"/>
    </xf>
    <xf numFmtId="4" fontId="0" fillId="3" borderId="44" xfId="0" applyNumberFormat="1" applyFill="1" applyBorder="1" applyAlignment="1">
      <alignment horizontal="right"/>
    </xf>
    <xf numFmtId="4" fontId="0" fillId="3" borderId="46" xfId="0" applyNumberFormat="1" applyFill="1" applyBorder="1" applyAlignment="1">
      <alignment horizontal="right"/>
    </xf>
    <xf numFmtId="4" fontId="0" fillId="0" borderId="26" xfId="0" applyNumberFormat="1" applyBorder="1" applyAlignment="1">
      <alignment horizontal="center"/>
    </xf>
    <xf numFmtId="4" fontId="0" fillId="0" borderId="38" xfId="0" applyNumberForma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4" fontId="0" fillId="0" borderId="26" xfId="0" applyNumberFormat="1" applyFill="1" applyBorder="1" applyAlignment="1">
      <alignment horizontal="right"/>
    </xf>
    <xf numFmtId="4" fontId="0" fillId="0" borderId="38" xfId="0" applyNumberForma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8"/>
  <sheetViews>
    <sheetView tabSelected="1" topLeftCell="A37" zoomScaleNormal="100" workbookViewId="0">
      <selection activeCell="D64" sqref="D64"/>
    </sheetView>
  </sheetViews>
  <sheetFormatPr defaultRowHeight="15" x14ac:dyDescent="0.25"/>
  <cols>
    <col min="1" max="1" width="21.28515625" customWidth="1"/>
    <col min="2" max="2" width="24.7109375" customWidth="1"/>
    <col min="3" max="3" width="22.28515625" bestFit="1" customWidth="1"/>
    <col min="4" max="4" width="16.42578125" customWidth="1"/>
    <col min="5" max="5" width="12" customWidth="1"/>
    <col min="6" max="6" width="14" bestFit="1" customWidth="1"/>
    <col min="7" max="7" width="10.42578125" customWidth="1"/>
    <col min="8" max="8" width="21.7109375" customWidth="1"/>
    <col min="9" max="9" width="14" bestFit="1" customWidth="1"/>
    <col min="10" max="10" width="12.5703125" customWidth="1"/>
    <col min="11" max="11" width="10.140625" customWidth="1"/>
    <col min="12" max="12" width="14" bestFit="1" customWidth="1"/>
    <col min="13" max="13" width="16.28515625" customWidth="1"/>
    <col min="14" max="14" width="10.5703125" customWidth="1"/>
    <col min="15" max="15" width="14" bestFit="1" customWidth="1"/>
    <col min="16" max="16" width="18.42578125" customWidth="1"/>
    <col min="17" max="17" width="11.28515625" customWidth="1"/>
    <col min="18" max="18" width="14" bestFit="1" customWidth="1"/>
    <col min="19" max="19" width="15" customWidth="1"/>
    <col min="20" max="20" width="10.28515625" customWidth="1"/>
    <col min="21" max="21" width="14" bestFit="1" customWidth="1"/>
    <col min="22" max="22" width="16.42578125" customWidth="1"/>
    <col min="23" max="23" width="11.28515625" customWidth="1"/>
    <col min="24" max="24" width="14" bestFit="1" customWidth="1"/>
    <col min="25" max="25" width="15.7109375" customWidth="1"/>
    <col min="26" max="26" width="9.5703125" customWidth="1"/>
    <col min="27" max="27" width="14" bestFit="1" customWidth="1"/>
    <col min="28" max="28" width="17.7109375" customWidth="1"/>
    <col min="29" max="29" width="10.5703125" customWidth="1"/>
    <col min="30" max="30" width="14" bestFit="1" customWidth="1"/>
    <col min="31" max="31" width="15" customWidth="1"/>
    <col min="32" max="32" width="9.85546875" customWidth="1"/>
    <col min="33" max="33" width="14" bestFit="1" customWidth="1"/>
    <col min="34" max="34" width="12.7109375" customWidth="1"/>
    <col min="35" max="35" width="10.7109375" customWidth="1"/>
    <col min="36" max="36" width="14" bestFit="1" customWidth="1"/>
    <col min="37" max="37" width="15" customWidth="1"/>
    <col min="39" max="39" width="12.42578125" customWidth="1"/>
    <col min="40" max="40" width="13.5703125" customWidth="1"/>
  </cols>
  <sheetData>
    <row r="1" spans="1:40" x14ac:dyDescent="0.25">
      <c r="A1" s="36" t="s">
        <v>0</v>
      </c>
    </row>
    <row r="2" spans="1:40" x14ac:dyDescent="0.25">
      <c r="A2" t="s">
        <v>118</v>
      </c>
    </row>
    <row r="4" spans="1:40" x14ac:dyDescent="0.25">
      <c r="A4" s="123" t="s">
        <v>1</v>
      </c>
      <c r="B4" s="123"/>
      <c r="C4" s="124"/>
      <c r="D4" s="125"/>
    </row>
    <row r="5" spans="1:40" x14ac:dyDescent="0.25">
      <c r="A5" s="123" t="s">
        <v>2</v>
      </c>
      <c r="B5" s="123"/>
      <c r="C5" s="124"/>
      <c r="D5" s="125"/>
    </row>
    <row r="6" spans="1:40" x14ac:dyDescent="0.25">
      <c r="A6" s="123" t="s">
        <v>3</v>
      </c>
      <c r="B6" s="123"/>
      <c r="C6" s="124"/>
      <c r="D6" s="125"/>
    </row>
    <row r="7" spans="1:40" x14ac:dyDescent="0.25">
      <c r="A7" s="123" t="s">
        <v>4</v>
      </c>
      <c r="B7" s="123"/>
      <c r="C7" s="124"/>
      <c r="D7" s="125"/>
    </row>
    <row r="8" spans="1:40" ht="15.75" x14ac:dyDescent="0.25">
      <c r="A8" s="122"/>
      <c r="B8" s="122"/>
      <c r="C8" s="122"/>
      <c r="D8" s="122"/>
      <c r="F8" s="126" t="s">
        <v>121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8"/>
    </row>
    <row r="9" spans="1:40" ht="15.75" thickBot="1" x14ac:dyDescent="0.3"/>
    <row r="10" spans="1:40" ht="66" customHeight="1" thickBot="1" x14ac:dyDescent="0.3">
      <c r="A10" s="11" t="s">
        <v>5</v>
      </c>
      <c r="B10" s="12" t="s">
        <v>6</v>
      </c>
      <c r="C10" s="13" t="s">
        <v>7</v>
      </c>
      <c r="D10" s="24" t="s">
        <v>8</v>
      </c>
      <c r="E10" s="10" t="s">
        <v>9</v>
      </c>
      <c r="F10" s="14" t="s">
        <v>10</v>
      </c>
      <c r="G10" s="25" t="s">
        <v>11</v>
      </c>
      <c r="H10" s="15" t="s">
        <v>9</v>
      </c>
      <c r="I10" s="14" t="s">
        <v>12</v>
      </c>
      <c r="J10" s="25" t="s">
        <v>13</v>
      </c>
      <c r="K10" s="15" t="s">
        <v>9</v>
      </c>
      <c r="L10" s="14" t="s">
        <v>10</v>
      </c>
      <c r="M10" s="25" t="s">
        <v>14</v>
      </c>
      <c r="N10" s="15" t="s">
        <v>9</v>
      </c>
      <c r="O10" s="14" t="s">
        <v>10</v>
      </c>
      <c r="P10" s="25" t="s">
        <v>15</v>
      </c>
      <c r="Q10" s="15" t="s">
        <v>9</v>
      </c>
      <c r="R10" s="14" t="s">
        <v>10</v>
      </c>
      <c r="S10" s="25" t="s">
        <v>16</v>
      </c>
      <c r="T10" s="15" t="s">
        <v>9</v>
      </c>
      <c r="U10" s="14" t="s">
        <v>10</v>
      </c>
      <c r="V10" s="25" t="s">
        <v>17</v>
      </c>
      <c r="W10" s="15" t="s">
        <v>9</v>
      </c>
      <c r="X10" s="14" t="s">
        <v>10</v>
      </c>
      <c r="Y10" s="25" t="s">
        <v>18</v>
      </c>
      <c r="Z10" s="15" t="s">
        <v>9</v>
      </c>
      <c r="AA10" s="14" t="s">
        <v>10</v>
      </c>
      <c r="AB10" s="25" t="s">
        <v>19</v>
      </c>
      <c r="AC10" s="15" t="s">
        <v>9</v>
      </c>
      <c r="AD10" s="14" t="s">
        <v>10</v>
      </c>
      <c r="AE10" s="25" t="s">
        <v>20</v>
      </c>
      <c r="AF10" s="15" t="s">
        <v>9</v>
      </c>
      <c r="AG10" s="14" t="s">
        <v>10</v>
      </c>
      <c r="AH10" s="25" t="s">
        <v>21</v>
      </c>
      <c r="AI10" s="15" t="s">
        <v>9</v>
      </c>
      <c r="AJ10" s="37" t="s">
        <v>10</v>
      </c>
      <c r="AK10" s="38" t="s">
        <v>22</v>
      </c>
      <c r="AL10" s="38" t="s">
        <v>23</v>
      </c>
      <c r="AM10" s="38" t="s">
        <v>24</v>
      </c>
      <c r="AN10" s="38" t="s">
        <v>25</v>
      </c>
    </row>
    <row r="11" spans="1:40" x14ac:dyDescent="0.25">
      <c r="A11" s="9" t="s">
        <v>26</v>
      </c>
      <c r="B11" s="6" t="s">
        <v>27</v>
      </c>
      <c r="C11" s="2" t="s">
        <v>28</v>
      </c>
      <c r="D11" s="26">
        <v>4</v>
      </c>
      <c r="E11" s="16">
        <v>0</v>
      </c>
      <c r="F11" s="17">
        <f>E11*D11</f>
        <v>0</v>
      </c>
      <c r="G11" s="26">
        <v>1</v>
      </c>
      <c r="H11" s="18">
        <v>0</v>
      </c>
      <c r="I11" s="17">
        <f>H11*G11</f>
        <v>0</v>
      </c>
      <c r="J11" s="26">
        <v>1</v>
      </c>
      <c r="K11" s="20">
        <v>0</v>
      </c>
      <c r="L11" s="21">
        <f>K11*J11</f>
        <v>0</v>
      </c>
      <c r="M11" s="30">
        <v>1</v>
      </c>
      <c r="N11" s="20">
        <v>0</v>
      </c>
      <c r="O11" s="21">
        <f>N11*M11</f>
        <v>0</v>
      </c>
      <c r="P11" s="30">
        <v>1</v>
      </c>
      <c r="Q11" s="34">
        <v>0</v>
      </c>
      <c r="R11" s="84">
        <f>Q11*P11</f>
        <v>0</v>
      </c>
      <c r="S11" s="30">
        <v>2</v>
      </c>
      <c r="T11" s="35">
        <v>0</v>
      </c>
      <c r="U11" s="87">
        <f>T11*S11</f>
        <v>0</v>
      </c>
      <c r="V11" s="26">
        <v>1</v>
      </c>
      <c r="W11" s="35">
        <v>0</v>
      </c>
      <c r="X11" s="87">
        <f>W11*V11</f>
        <v>0</v>
      </c>
      <c r="Y11" s="26">
        <v>2</v>
      </c>
      <c r="Z11" s="35">
        <v>0</v>
      </c>
      <c r="AA11" s="87">
        <f>Z11*Y11</f>
        <v>0</v>
      </c>
      <c r="AB11" s="26">
        <v>1</v>
      </c>
      <c r="AC11" s="35">
        <v>0</v>
      </c>
      <c r="AD11" s="87">
        <f>AC11*AB11</f>
        <v>0</v>
      </c>
      <c r="AE11" s="26">
        <v>2</v>
      </c>
      <c r="AF11" s="35">
        <v>0</v>
      </c>
      <c r="AG11" s="87">
        <f>AF11*AE11</f>
        <v>0</v>
      </c>
      <c r="AH11" s="26">
        <v>2</v>
      </c>
      <c r="AI11" s="34">
        <v>0</v>
      </c>
      <c r="AJ11" s="89">
        <f>AI11*AH11</f>
        <v>0</v>
      </c>
      <c r="AK11" s="61">
        <f>F11+I11+L11+O11+R11+U11+X11+AA11+AD11+AG11+AJ11</f>
        <v>0</v>
      </c>
      <c r="AL11" s="63"/>
      <c r="AM11" s="56">
        <f>ROUND(AK11*AL11,2)</f>
        <v>0</v>
      </c>
      <c r="AN11" s="56">
        <f>AK11+AM11</f>
        <v>0</v>
      </c>
    </row>
    <row r="12" spans="1:40" x14ac:dyDescent="0.25">
      <c r="A12" s="7" t="s">
        <v>29</v>
      </c>
      <c r="B12" s="6" t="s">
        <v>27</v>
      </c>
      <c r="C12" s="1" t="s">
        <v>30</v>
      </c>
      <c r="D12" s="27">
        <v>4</v>
      </c>
      <c r="E12" s="16">
        <v>0</v>
      </c>
      <c r="F12" s="17">
        <f t="shared" ref="F12:F40" si="0">E12*D12</f>
        <v>0</v>
      </c>
      <c r="G12" s="27">
        <v>1</v>
      </c>
      <c r="H12" s="18">
        <v>0</v>
      </c>
      <c r="I12" s="17">
        <f t="shared" ref="I12:I40" si="1">H12*G12</f>
        <v>0</v>
      </c>
      <c r="J12" s="27">
        <v>1</v>
      </c>
      <c r="K12" s="20">
        <v>0</v>
      </c>
      <c r="L12" s="23">
        <f t="shared" ref="L12:L48" si="2">K12*J12</f>
        <v>0</v>
      </c>
      <c r="M12" s="31">
        <v>1</v>
      </c>
      <c r="N12" s="20">
        <v>0</v>
      </c>
      <c r="O12" s="23">
        <f t="shared" ref="O12:O48" si="3">N12*M12</f>
        <v>0</v>
      </c>
      <c r="P12" s="31">
        <v>1</v>
      </c>
      <c r="Q12" s="34">
        <v>0</v>
      </c>
      <c r="R12" s="85">
        <f t="shared" ref="R12:R48" si="4">Q12*P12</f>
        <v>0</v>
      </c>
      <c r="S12" s="31">
        <v>2</v>
      </c>
      <c r="T12" s="35">
        <v>0</v>
      </c>
      <c r="U12" s="87">
        <f t="shared" ref="U12:U48" si="5">T12*S12</f>
        <v>0</v>
      </c>
      <c r="V12" s="27">
        <v>1</v>
      </c>
      <c r="W12" s="35">
        <v>0</v>
      </c>
      <c r="X12" s="87">
        <f t="shared" ref="X12:X48" si="6">W12*V12</f>
        <v>0</v>
      </c>
      <c r="Y12" s="27">
        <v>2</v>
      </c>
      <c r="Z12" s="35">
        <v>0</v>
      </c>
      <c r="AA12" s="87">
        <f t="shared" ref="AA12:AA48" si="7">Z12*Y12</f>
        <v>0</v>
      </c>
      <c r="AB12" s="27">
        <v>1</v>
      </c>
      <c r="AC12" s="35">
        <v>0</v>
      </c>
      <c r="AD12" s="87">
        <f t="shared" ref="AD12:AD48" si="8">AC12*AB12</f>
        <v>0</v>
      </c>
      <c r="AE12" s="27">
        <v>2</v>
      </c>
      <c r="AF12" s="35">
        <v>0</v>
      </c>
      <c r="AG12" s="87">
        <f t="shared" ref="AG12:AG48" si="9">AF12*AE12</f>
        <v>0</v>
      </c>
      <c r="AH12" s="27">
        <v>2</v>
      </c>
      <c r="AI12" s="34">
        <v>0</v>
      </c>
      <c r="AJ12" s="90">
        <f t="shared" ref="AJ12:AJ48" si="10">AI12*AH12</f>
        <v>0</v>
      </c>
      <c r="AK12" s="61">
        <f t="shared" ref="AK12:AK40" si="11">F12+I12+L12+O12+R12+U12+X12+AA12+AD12+AG12+AJ12</f>
        <v>0</v>
      </c>
      <c r="AL12" s="63"/>
      <c r="AM12" s="56">
        <f t="shared" ref="AM12:AM49" si="12">ROUND(AK12*AL12,2)</f>
        <v>0</v>
      </c>
      <c r="AN12" s="56">
        <f t="shared" ref="AN12:AN49" si="13">AK12+AM12</f>
        <v>0</v>
      </c>
    </row>
    <row r="13" spans="1:40" x14ac:dyDescent="0.25">
      <c r="A13" s="7" t="s">
        <v>29</v>
      </c>
      <c r="B13" s="8" t="s">
        <v>31</v>
      </c>
      <c r="C13" s="1" t="s">
        <v>32</v>
      </c>
      <c r="D13" s="27">
        <v>4</v>
      </c>
      <c r="E13" s="16">
        <v>0</v>
      </c>
      <c r="F13" s="17">
        <f t="shared" si="0"/>
        <v>0</v>
      </c>
      <c r="G13" s="27">
        <v>1</v>
      </c>
      <c r="H13" s="18">
        <v>0</v>
      </c>
      <c r="I13" s="17">
        <f t="shared" si="1"/>
        <v>0</v>
      </c>
      <c r="J13" s="27">
        <v>1</v>
      </c>
      <c r="K13" s="20">
        <v>0</v>
      </c>
      <c r="L13" s="23">
        <f t="shared" si="2"/>
        <v>0</v>
      </c>
      <c r="M13" s="31">
        <v>1</v>
      </c>
      <c r="N13" s="20">
        <v>0</v>
      </c>
      <c r="O13" s="23">
        <f t="shared" si="3"/>
        <v>0</v>
      </c>
      <c r="P13" s="31">
        <v>1</v>
      </c>
      <c r="Q13" s="34">
        <v>0</v>
      </c>
      <c r="R13" s="85">
        <f t="shared" si="4"/>
        <v>0</v>
      </c>
      <c r="S13" s="31">
        <v>2</v>
      </c>
      <c r="T13" s="35">
        <v>0</v>
      </c>
      <c r="U13" s="87">
        <f t="shared" si="5"/>
        <v>0</v>
      </c>
      <c r="V13" s="27">
        <v>1</v>
      </c>
      <c r="W13" s="35">
        <v>0</v>
      </c>
      <c r="X13" s="87">
        <f t="shared" si="6"/>
        <v>0</v>
      </c>
      <c r="Y13" s="27">
        <v>2</v>
      </c>
      <c r="Z13" s="35">
        <v>0</v>
      </c>
      <c r="AA13" s="87">
        <f t="shared" si="7"/>
        <v>0</v>
      </c>
      <c r="AB13" s="27">
        <v>1</v>
      </c>
      <c r="AC13" s="35">
        <v>0</v>
      </c>
      <c r="AD13" s="87">
        <f t="shared" si="8"/>
        <v>0</v>
      </c>
      <c r="AE13" s="27">
        <v>2</v>
      </c>
      <c r="AF13" s="35">
        <v>0</v>
      </c>
      <c r="AG13" s="87">
        <f t="shared" si="9"/>
        <v>0</v>
      </c>
      <c r="AH13" s="27">
        <v>2</v>
      </c>
      <c r="AI13" s="34">
        <v>0</v>
      </c>
      <c r="AJ13" s="90">
        <f t="shared" si="10"/>
        <v>0</v>
      </c>
      <c r="AK13" s="61">
        <f t="shared" si="11"/>
        <v>0</v>
      </c>
      <c r="AL13" s="63"/>
      <c r="AM13" s="56">
        <f t="shared" si="12"/>
        <v>0</v>
      </c>
      <c r="AN13" s="56">
        <f t="shared" si="13"/>
        <v>0</v>
      </c>
    </row>
    <row r="14" spans="1:40" x14ac:dyDescent="0.25">
      <c r="A14" s="7" t="s">
        <v>29</v>
      </c>
      <c r="B14" s="6" t="s">
        <v>33</v>
      </c>
      <c r="C14" s="1" t="s">
        <v>34</v>
      </c>
      <c r="D14" s="27">
        <v>4</v>
      </c>
      <c r="E14" s="16">
        <v>0</v>
      </c>
      <c r="F14" s="17">
        <f t="shared" si="0"/>
        <v>0</v>
      </c>
      <c r="G14" s="27">
        <v>1</v>
      </c>
      <c r="H14" s="18">
        <v>0</v>
      </c>
      <c r="I14" s="17">
        <f t="shared" ref="I14" si="14">H14*G14</f>
        <v>0</v>
      </c>
      <c r="J14" s="27">
        <v>1</v>
      </c>
      <c r="K14" s="20">
        <v>0</v>
      </c>
      <c r="L14" s="23">
        <f t="shared" ref="L14" si="15">K14*J14</f>
        <v>0</v>
      </c>
      <c r="M14" s="31">
        <v>1</v>
      </c>
      <c r="N14" s="20">
        <v>0</v>
      </c>
      <c r="O14" s="23">
        <f t="shared" ref="O14" si="16">N14*M14</f>
        <v>0</v>
      </c>
      <c r="P14" s="31">
        <v>1</v>
      </c>
      <c r="Q14" s="34">
        <v>0</v>
      </c>
      <c r="R14" s="85">
        <f t="shared" ref="R14" si="17">Q14*P14</f>
        <v>0</v>
      </c>
      <c r="S14" s="31">
        <v>2</v>
      </c>
      <c r="T14" s="35">
        <v>0</v>
      </c>
      <c r="U14" s="87">
        <f t="shared" si="5"/>
        <v>0</v>
      </c>
      <c r="V14" s="27">
        <v>1</v>
      </c>
      <c r="W14" s="35">
        <v>0</v>
      </c>
      <c r="X14" s="87">
        <f t="shared" ref="X14" si="18">W14*V14</f>
        <v>0</v>
      </c>
      <c r="Y14" s="27">
        <v>2</v>
      </c>
      <c r="Z14" s="35">
        <v>0</v>
      </c>
      <c r="AA14" s="87">
        <f t="shared" ref="AA14" si="19">Z14*Y14</f>
        <v>0</v>
      </c>
      <c r="AB14" s="27">
        <v>1</v>
      </c>
      <c r="AC14" s="35">
        <v>0</v>
      </c>
      <c r="AD14" s="87">
        <f t="shared" ref="AD14" si="20">AC14*AB14</f>
        <v>0</v>
      </c>
      <c r="AE14" s="27">
        <v>2</v>
      </c>
      <c r="AF14" s="35">
        <v>0</v>
      </c>
      <c r="AG14" s="87">
        <f t="shared" ref="AG14" si="21">AF14*AE14</f>
        <v>0</v>
      </c>
      <c r="AH14" s="27">
        <v>2</v>
      </c>
      <c r="AI14" s="34">
        <v>0</v>
      </c>
      <c r="AJ14" s="90">
        <f t="shared" ref="AJ14" si="22">AI14*AH14</f>
        <v>0</v>
      </c>
      <c r="AK14" s="61">
        <f t="shared" si="11"/>
        <v>0</v>
      </c>
      <c r="AL14" s="63"/>
      <c r="AM14" s="56">
        <f t="shared" si="12"/>
        <v>0</v>
      </c>
      <c r="AN14" s="56">
        <f t="shared" si="13"/>
        <v>0</v>
      </c>
    </row>
    <row r="15" spans="1:40" x14ac:dyDescent="0.25">
      <c r="A15" s="7" t="s">
        <v>29</v>
      </c>
      <c r="B15" s="6" t="s">
        <v>33</v>
      </c>
      <c r="C15" s="1" t="s">
        <v>35</v>
      </c>
      <c r="D15" s="27">
        <v>4</v>
      </c>
      <c r="E15" s="16">
        <v>0</v>
      </c>
      <c r="F15" s="17">
        <f t="shared" si="0"/>
        <v>0</v>
      </c>
      <c r="G15" s="27">
        <v>1</v>
      </c>
      <c r="H15" s="18">
        <v>0</v>
      </c>
      <c r="I15" s="17">
        <f t="shared" ref="I15" si="23">H15*G15</f>
        <v>0</v>
      </c>
      <c r="J15" s="27">
        <v>1</v>
      </c>
      <c r="K15" s="20">
        <v>0</v>
      </c>
      <c r="L15" s="23">
        <f t="shared" ref="L15" si="24">K15*J15</f>
        <v>0</v>
      </c>
      <c r="M15" s="31">
        <v>1</v>
      </c>
      <c r="N15" s="20">
        <v>0</v>
      </c>
      <c r="O15" s="23">
        <f t="shared" ref="O15" si="25">N15*M15</f>
        <v>0</v>
      </c>
      <c r="P15" s="31">
        <v>1</v>
      </c>
      <c r="Q15" s="34">
        <v>0</v>
      </c>
      <c r="R15" s="85">
        <f t="shared" ref="R15" si="26">Q15*P15</f>
        <v>0</v>
      </c>
      <c r="S15" s="31">
        <v>2</v>
      </c>
      <c r="T15" s="35">
        <v>0</v>
      </c>
      <c r="U15" s="87">
        <f t="shared" si="5"/>
        <v>0</v>
      </c>
      <c r="V15" s="27">
        <v>1</v>
      </c>
      <c r="W15" s="35">
        <v>0</v>
      </c>
      <c r="X15" s="87">
        <f t="shared" ref="X15" si="27">W15*V15</f>
        <v>0</v>
      </c>
      <c r="Y15" s="27">
        <v>2</v>
      </c>
      <c r="Z15" s="35">
        <v>0</v>
      </c>
      <c r="AA15" s="87">
        <f t="shared" ref="AA15" si="28">Z15*Y15</f>
        <v>0</v>
      </c>
      <c r="AB15" s="27">
        <v>1</v>
      </c>
      <c r="AC15" s="35">
        <v>0</v>
      </c>
      <c r="AD15" s="87">
        <f t="shared" ref="AD15" si="29">AC15*AB15</f>
        <v>0</v>
      </c>
      <c r="AE15" s="27">
        <v>2</v>
      </c>
      <c r="AF15" s="35">
        <v>0</v>
      </c>
      <c r="AG15" s="87">
        <f t="shared" ref="AG15" si="30">AF15*AE15</f>
        <v>0</v>
      </c>
      <c r="AH15" s="27">
        <v>2</v>
      </c>
      <c r="AI15" s="34">
        <v>0</v>
      </c>
      <c r="AJ15" s="90">
        <f t="shared" ref="AJ15" si="31">AI15*AH15</f>
        <v>0</v>
      </c>
      <c r="AK15" s="61">
        <f t="shared" si="11"/>
        <v>0</v>
      </c>
      <c r="AL15" s="63"/>
      <c r="AM15" s="56">
        <f t="shared" si="12"/>
        <v>0</v>
      </c>
      <c r="AN15" s="56">
        <f t="shared" si="13"/>
        <v>0</v>
      </c>
    </row>
    <row r="16" spans="1:40" x14ac:dyDescent="0.25">
      <c r="A16" s="7" t="s">
        <v>29</v>
      </c>
      <c r="B16" s="8" t="s">
        <v>31</v>
      </c>
      <c r="C16" s="1" t="s">
        <v>36</v>
      </c>
      <c r="D16" s="27">
        <v>4</v>
      </c>
      <c r="E16" s="16">
        <v>0</v>
      </c>
      <c r="F16" s="17">
        <f t="shared" si="0"/>
        <v>0</v>
      </c>
      <c r="G16" s="27">
        <v>1</v>
      </c>
      <c r="H16" s="18">
        <v>0</v>
      </c>
      <c r="I16" s="17">
        <f t="shared" si="1"/>
        <v>0</v>
      </c>
      <c r="J16" s="27">
        <v>1</v>
      </c>
      <c r="K16" s="20">
        <v>0</v>
      </c>
      <c r="L16" s="23">
        <f t="shared" si="2"/>
        <v>0</v>
      </c>
      <c r="M16" s="31">
        <v>1</v>
      </c>
      <c r="N16" s="20">
        <v>0</v>
      </c>
      <c r="O16" s="23">
        <f t="shared" si="3"/>
        <v>0</v>
      </c>
      <c r="P16" s="31">
        <v>1</v>
      </c>
      <c r="Q16" s="34">
        <v>0</v>
      </c>
      <c r="R16" s="85">
        <f t="shared" si="4"/>
        <v>0</v>
      </c>
      <c r="S16" s="31">
        <v>2</v>
      </c>
      <c r="T16" s="35">
        <v>0</v>
      </c>
      <c r="U16" s="87">
        <f t="shared" si="5"/>
        <v>0</v>
      </c>
      <c r="V16" s="27">
        <v>1</v>
      </c>
      <c r="W16" s="35">
        <v>0</v>
      </c>
      <c r="X16" s="87">
        <f t="shared" si="6"/>
        <v>0</v>
      </c>
      <c r="Y16" s="27">
        <v>2</v>
      </c>
      <c r="Z16" s="35">
        <v>0</v>
      </c>
      <c r="AA16" s="87">
        <f t="shared" si="7"/>
        <v>0</v>
      </c>
      <c r="AB16" s="27">
        <v>1</v>
      </c>
      <c r="AC16" s="35">
        <v>0</v>
      </c>
      <c r="AD16" s="87">
        <f t="shared" si="8"/>
        <v>0</v>
      </c>
      <c r="AE16" s="27">
        <v>2</v>
      </c>
      <c r="AF16" s="35">
        <v>0</v>
      </c>
      <c r="AG16" s="87">
        <f t="shared" si="9"/>
        <v>0</v>
      </c>
      <c r="AH16" s="27">
        <v>2</v>
      </c>
      <c r="AI16" s="34">
        <v>0</v>
      </c>
      <c r="AJ16" s="90">
        <f t="shared" si="10"/>
        <v>0</v>
      </c>
      <c r="AK16" s="61">
        <f t="shared" si="11"/>
        <v>0</v>
      </c>
      <c r="AL16" s="63"/>
      <c r="AM16" s="56">
        <f t="shared" si="12"/>
        <v>0</v>
      </c>
      <c r="AN16" s="56">
        <f t="shared" si="13"/>
        <v>0</v>
      </c>
    </row>
    <row r="17" spans="1:40" x14ac:dyDescent="0.25">
      <c r="A17" s="7" t="s">
        <v>29</v>
      </c>
      <c r="B17" s="8" t="s">
        <v>31</v>
      </c>
      <c r="C17" s="1" t="s">
        <v>37</v>
      </c>
      <c r="D17" s="27">
        <v>4</v>
      </c>
      <c r="E17" s="16">
        <v>0</v>
      </c>
      <c r="F17" s="17">
        <f t="shared" si="0"/>
        <v>0</v>
      </c>
      <c r="G17" s="27">
        <v>1</v>
      </c>
      <c r="H17" s="18">
        <v>0</v>
      </c>
      <c r="I17" s="17">
        <f t="shared" si="1"/>
        <v>0</v>
      </c>
      <c r="J17" s="27">
        <v>1</v>
      </c>
      <c r="K17" s="20">
        <v>0</v>
      </c>
      <c r="L17" s="23">
        <f t="shared" si="2"/>
        <v>0</v>
      </c>
      <c r="M17" s="31">
        <v>1</v>
      </c>
      <c r="N17" s="20">
        <v>0</v>
      </c>
      <c r="O17" s="23">
        <f t="shared" si="3"/>
        <v>0</v>
      </c>
      <c r="P17" s="31">
        <v>1</v>
      </c>
      <c r="Q17" s="34">
        <v>0</v>
      </c>
      <c r="R17" s="85">
        <f t="shared" si="4"/>
        <v>0</v>
      </c>
      <c r="S17" s="31">
        <v>2</v>
      </c>
      <c r="T17" s="35">
        <v>0</v>
      </c>
      <c r="U17" s="87">
        <f t="shared" si="5"/>
        <v>0</v>
      </c>
      <c r="V17" s="27">
        <v>1</v>
      </c>
      <c r="W17" s="35">
        <v>0</v>
      </c>
      <c r="X17" s="87">
        <f t="shared" si="6"/>
        <v>0</v>
      </c>
      <c r="Y17" s="27">
        <v>2</v>
      </c>
      <c r="Z17" s="35">
        <v>0</v>
      </c>
      <c r="AA17" s="87">
        <f t="shared" si="7"/>
        <v>0</v>
      </c>
      <c r="AB17" s="27">
        <v>1</v>
      </c>
      <c r="AC17" s="35">
        <v>0</v>
      </c>
      <c r="AD17" s="87">
        <f t="shared" si="8"/>
        <v>0</v>
      </c>
      <c r="AE17" s="27">
        <v>2</v>
      </c>
      <c r="AF17" s="35">
        <v>0</v>
      </c>
      <c r="AG17" s="87">
        <f t="shared" si="9"/>
        <v>0</v>
      </c>
      <c r="AH17" s="27">
        <v>2</v>
      </c>
      <c r="AI17" s="34">
        <v>0</v>
      </c>
      <c r="AJ17" s="90">
        <f t="shared" si="10"/>
        <v>0</v>
      </c>
      <c r="AK17" s="61">
        <f t="shared" si="11"/>
        <v>0</v>
      </c>
      <c r="AL17" s="63"/>
      <c r="AM17" s="56">
        <f t="shared" si="12"/>
        <v>0</v>
      </c>
      <c r="AN17" s="56">
        <f t="shared" si="13"/>
        <v>0</v>
      </c>
    </row>
    <row r="18" spans="1:40" x14ac:dyDescent="0.25">
      <c r="A18" s="7" t="s">
        <v>29</v>
      </c>
      <c r="B18" s="8" t="s">
        <v>38</v>
      </c>
      <c r="C18" s="1" t="s">
        <v>39</v>
      </c>
      <c r="D18" s="27">
        <v>4</v>
      </c>
      <c r="E18" s="16">
        <v>0</v>
      </c>
      <c r="F18" s="17">
        <f t="shared" si="0"/>
        <v>0</v>
      </c>
      <c r="G18" s="27">
        <v>1</v>
      </c>
      <c r="H18" s="18">
        <v>0</v>
      </c>
      <c r="I18" s="17">
        <f t="shared" si="1"/>
        <v>0</v>
      </c>
      <c r="J18" s="27">
        <v>1</v>
      </c>
      <c r="K18" s="20">
        <v>0</v>
      </c>
      <c r="L18" s="23">
        <f t="shared" si="2"/>
        <v>0</v>
      </c>
      <c r="M18" s="31">
        <v>1</v>
      </c>
      <c r="N18" s="20">
        <v>0</v>
      </c>
      <c r="O18" s="23">
        <f t="shared" si="3"/>
        <v>0</v>
      </c>
      <c r="P18" s="31">
        <v>1</v>
      </c>
      <c r="Q18" s="34">
        <v>0</v>
      </c>
      <c r="R18" s="85">
        <f t="shared" si="4"/>
        <v>0</v>
      </c>
      <c r="S18" s="31">
        <v>2</v>
      </c>
      <c r="T18" s="35">
        <v>0</v>
      </c>
      <c r="U18" s="87">
        <f t="shared" si="5"/>
        <v>0</v>
      </c>
      <c r="V18" s="27">
        <v>1</v>
      </c>
      <c r="W18" s="35">
        <v>0</v>
      </c>
      <c r="X18" s="87">
        <f t="shared" si="6"/>
        <v>0</v>
      </c>
      <c r="Y18" s="27">
        <v>2</v>
      </c>
      <c r="Z18" s="35">
        <v>0</v>
      </c>
      <c r="AA18" s="87">
        <f t="shared" si="7"/>
        <v>0</v>
      </c>
      <c r="AB18" s="27">
        <v>1</v>
      </c>
      <c r="AC18" s="35">
        <v>0</v>
      </c>
      <c r="AD18" s="87">
        <f t="shared" si="8"/>
        <v>0</v>
      </c>
      <c r="AE18" s="27">
        <v>2</v>
      </c>
      <c r="AF18" s="35">
        <v>0</v>
      </c>
      <c r="AG18" s="87">
        <f t="shared" si="9"/>
        <v>0</v>
      </c>
      <c r="AH18" s="27">
        <v>2</v>
      </c>
      <c r="AI18" s="34">
        <v>0</v>
      </c>
      <c r="AJ18" s="90">
        <f t="shared" si="10"/>
        <v>0</v>
      </c>
      <c r="AK18" s="61">
        <f t="shared" si="11"/>
        <v>0</v>
      </c>
      <c r="AL18" s="63"/>
      <c r="AM18" s="56">
        <f t="shared" si="12"/>
        <v>0</v>
      </c>
      <c r="AN18" s="56">
        <f t="shared" si="13"/>
        <v>0</v>
      </c>
    </row>
    <row r="19" spans="1:40" x14ac:dyDescent="0.25">
      <c r="A19" s="7" t="s">
        <v>29</v>
      </c>
      <c r="B19" s="8" t="s">
        <v>40</v>
      </c>
      <c r="C19" s="1" t="s">
        <v>41</v>
      </c>
      <c r="D19" s="27">
        <v>4</v>
      </c>
      <c r="E19" s="16">
        <v>0</v>
      </c>
      <c r="F19" s="17">
        <f t="shared" si="0"/>
        <v>0</v>
      </c>
      <c r="G19" s="27">
        <v>1</v>
      </c>
      <c r="H19" s="18">
        <v>0</v>
      </c>
      <c r="I19" s="17">
        <f t="shared" si="1"/>
        <v>0</v>
      </c>
      <c r="J19" s="27">
        <v>1</v>
      </c>
      <c r="K19" s="20">
        <v>0</v>
      </c>
      <c r="L19" s="23">
        <f t="shared" si="2"/>
        <v>0</v>
      </c>
      <c r="M19" s="31">
        <v>1</v>
      </c>
      <c r="N19" s="20">
        <v>0</v>
      </c>
      <c r="O19" s="23">
        <f t="shared" si="3"/>
        <v>0</v>
      </c>
      <c r="P19" s="31">
        <v>3</v>
      </c>
      <c r="Q19" s="34">
        <v>0</v>
      </c>
      <c r="R19" s="85">
        <f t="shared" si="4"/>
        <v>0</v>
      </c>
      <c r="S19" s="31">
        <v>6</v>
      </c>
      <c r="T19" s="35">
        <v>0</v>
      </c>
      <c r="U19" s="87">
        <f t="shared" si="5"/>
        <v>0</v>
      </c>
      <c r="V19" s="27">
        <v>3</v>
      </c>
      <c r="W19" s="35">
        <v>0</v>
      </c>
      <c r="X19" s="87">
        <f t="shared" si="6"/>
        <v>0</v>
      </c>
      <c r="Y19" s="27">
        <v>6</v>
      </c>
      <c r="Z19" s="35">
        <v>0</v>
      </c>
      <c r="AA19" s="87">
        <f t="shared" si="7"/>
        <v>0</v>
      </c>
      <c r="AB19" s="27">
        <v>1</v>
      </c>
      <c r="AC19" s="35">
        <v>0</v>
      </c>
      <c r="AD19" s="87">
        <f t="shared" si="8"/>
        <v>0</v>
      </c>
      <c r="AE19" s="27">
        <v>2</v>
      </c>
      <c r="AF19" s="35">
        <v>0</v>
      </c>
      <c r="AG19" s="87">
        <f t="shared" si="9"/>
        <v>0</v>
      </c>
      <c r="AH19" s="27">
        <v>2</v>
      </c>
      <c r="AI19" s="34">
        <v>0</v>
      </c>
      <c r="AJ19" s="90">
        <f t="shared" si="10"/>
        <v>0</v>
      </c>
      <c r="AK19" s="61">
        <f t="shared" si="11"/>
        <v>0</v>
      </c>
      <c r="AL19" s="63"/>
      <c r="AM19" s="56">
        <f t="shared" si="12"/>
        <v>0</v>
      </c>
      <c r="AN19" s="56">
        <f t="shared" si="13"/>
        <v>0</v>
      </c>
    </row>
    <row r="20" spans="1:40" x14ac:dyDescent="0.25">
      <c r="A20" s="7" t="s">
        <v>42</v>
      </c>
      <c r="B20" s="8" t="s">
        <v>43</v>
      </c>
      <c r="C20" s="1" t="s">
        <v>44</v>
      </c>
      <c r="D20" s="27">
        <v>4</v>
      </c>
      <c r="E20" s="16">
        <v>0</v>
      </c>
      <c r="F20" s="17">
        <f t="shared" si="0"/>
        <v>0</v>
      </c>
      <c r="G20" s="27">
        <v>1</v>
      </c>
      <c r="H20" s="18">
        <v>0</v>
      </c>
      <c r="I20" s="17">
        <f t="shared" si="1"/>
        <v>0</v>
      </c>
      <c r="J20" s="27">
        <v>1</v>
      </c>
      <c r="K20" s="20">
        <v>0</v>
      </c>
      <c r="L20" s="23">
        <f t="shared" si="2"/>
        <v>0</v>
      </c>
      <c r="M20" s="31">
        <v>1</v>
      </c>
      <c r="N20" s="20">
        <v>0</v>
      </c>
      <c r="O20" s="23">
        <f t="shared" si="3"/>
        <v>0</v>
      </c>
      <c r="P20" s="31">
        <v>1</v>
      </c>
      <c r="Q20" s="34">
        <v>0</v>
      </c>
      <c r="R20" s="85">
        <f t="shared" si="4"/>
        <v>0</v>
      </c>
      <c r="S20" s="31">
        <v>2</v>
      </c>
      <c r="T20" s="35">
        <v>0</v>
      </c>
      <c r="U20" s="87">
        <f t="shared" si="5"/>
        <v>0</v>
      </c>
      <c r="V20" s="27">
        <v>1</v>
      </c>
      <c r="W20" s="35">
        <v>0</v>
      </c>
      <c r="X20" s="87">
        <f t="shared" si="6"/>
        <v>0</v>
      </c>
      <c r="Y20" s="27">
        <v>2</v>
      </c>
      <c r="Z20" s="35">
        <v>0</v>
      </c>
      <c r="AA20" s="87">
        <f t="shared" si="7"/>
        <v>0</v>
      </c>
      <c r="AB20" s="27">
        <v>1</v>
      </c>
      <c r="AC20" s="35">
        <v>0</v>
      </c>
      <c r="AD20" s="87">
        <f t="shared" si="8"/>
        <v>0</v>
      </c>
      <c r="AE20" s="27">
        <v>2</v>
      </c>
      <c r="AF20" s="35">
        <v>0</v>
      </c>
      <c r="AG20" s="87">
        <f t="shared" si="9"/>
        <v>0</v>
      </c>
      <c r="AH20" s="27">
        <v>2</v>
      </c>
      <c r="AI20" s="34">
        <v>0</v>
      </c>
      <c r="AJ20" s="90">
        <f t="shared" si="10"/>
        <v>0</v>
      </c>
      <c r="AK20" s="61">
        <f t="shared" si="11"/>
        <v>0</v>
      </c>
      <c r="AL20" s="63"/>
      <c r="AM20" s="56">
        <f t="shared" si="12"/>
        <v>0</v>
      </c>
      <c r="AN20" s="56">
        <f t="shared" si="13"/>
        <v>0</v>
      </c>
    </row>
    <row r="21" spans="1:40" x14ac:dyDescent="0.25">
      <c r="A21" s="7" t="s">
        <v>42</v>
      </c>
      <c r="B21" s="8" t="s">
        <v>45</v>
      </c>
      <c r="C21" s="1" t="s">
        <v>46</v>
      </c>
      <c r="D21" s="27">
        <v>4</v>
      </c>
      <c r="E21" s="16">
        <v>0</v>
      </c>
      <c r="F21" s="17">
        <f t="shared" si="0"/>
        <v>0</v>
      </c>
      <c r="G21" s="27">
        <v>1</v>
      </c>
      <c r="H21" s="18">
        <v>0</v>
      </c>
      <c r="I21" s="17">
        <f t="shared" si="1"/>
        <v>0</v>
      </c>
      <c r="J21" s="27">
        <v>1</v>
      </c>
      <c r="K21" s="20">
        <v>0</v>
      </c>
      <c r="L21" s="23">
        <f t="shared" si="2"/>
        <v>0</v>
      </c>
      <c r="M21" s="31">
        <v>1</v>
      </c>
      <c r="N21" s="20">
        <v>0</v>
      </c>
      <c r="O21" s="23">
        <f t="shared" si="3"/>
        <v>0</v>
      </c>
      <c r="P21" s="31">
        <v>1</v>
      </c>
      <c r="Q21" s="34">
        <v>0</v>
      </c>
      <c r="R21" s="85">
        <f t="shared" si="4"/>
        <v>0</v>
      </c>
      <c r="S21" s="31">
        <v>2</v>
      </c>
      <c r="T21" s="35">
        <v>0</v>
      </c>
      <c r="U21" s="87">
        <f t="shared" si="5"/>
        <v>0</v>
      </c>
      <c r="V21" s="27">
        <v>1</v>
      </c>
      <c r="W21" s="35">
        <v>0</v>
      </c>
      <c r="X21" s="87">
        <f t="shared" si="6"/>
        <v>0</v>
      </c>
      <c r="Y21" s="27">
        <v>2</v>
      </c>
      <c r="Z21" s="35">
        <v>0</v>
      </c>
      <c r="AA21" s="87">
        <f t="shared" si="7"/>
        <v>0</v>
      </c>
      <c r="AB21" s="27">
        <v>1</v>
      </c>
      <c r="AC21" s="35">
        <v>0</v>
      </c>
      <c r="AD21" s="87">
        <f t="shared" si="8"/>
        <v>0</v>
      </c>
      <c r="AE21" s="27">
        <v>2</v>
      </c>
      <c r="AF21" s="35">
        <v>0</v>
      </c>
      <c r="AG21" s="87">
        <f t="shared" si="9"/>
        <v>0</v>
      </c>
      <c r="AH21" s="27">
        <v>2</v>
      </c>
      <c r="AI21" s="34">
        <v>0</v>
      </c>
      <c r="AJ21" s="90">
        <f t="shared" si="10"/>
        <v>0</v>
      </c>
      <c r="AK21" s="61">
        <f t="shared" si="11"/>
        <v>0</v>
      </c>
      <c r="AL21" s="63"/>
      <c r="AM21" s="56">
        <f t="shared" si="12"/>
        <v>0</v>
      </c>
      <c r="AN21" s="56">
        <f t="shared" si="13"/>
        <v>0</v>
      </c>
    </row>
    <row r="22" spans="1:40" ht="15.75" thickBot="1" x14ac:dyDescent="0.3">
      <c r="A22" s="7" t="s">
        <v>42</v>
      </c>
      <c r="B22" s="8" t="s">
        <v>45</v>
      </c>
      <c r="C22" s="1" t="s">
        <v>47</v>
      </c>
      <c r="D22" s="27">
        <v>4</v>
      </c>
      <c r="E22" s="16">
        <v>0</v>
      </c>
      <c r="F22" s="17">
        <f t="shared" si="0"/>
        <v>0</v>
      </c>
      <c r="G22" s="27">
        <v>1</v>
      </c>
      <c r="H22" s="18">
        <v>0</v>
      </c>
      <c r="I22" s="17">
        <f t="shared" si="1"/>
        <v>0</v>
      </c>
      <c r="J22" s="27">
        <v>1</v>
      </c>
      <c r="K22" s="20">
        <v>0</v>
      </c>
      <c r="L22" s="23">
        <f t="shared" si="2"/>
        <v>0</v>
      </c>
      <c r="M22" s="31">
        <v>1</v>
      </c>
      <c r="N22" s="20">
        <v>0</v>
      </c>
      <c r="O22" s="23">
        <f t="shared" si="3"/>
        <v>0</v>
      </c>
      <c r="P22" s="31">
        <v>1</v>
      </c>
      <c r="Q22" s="34">
        <v>0</v>
      </c>
      <c r="R22" s="85">
        <f t="shared" si="4"/>
        <v>0</v>
      </c>
      <c r="S22" s="31">
        <v>2</v>
      </c>
      <c r="T22" s="35">
        <v>0</v>
      </c>
      <c r="U22" s="87">
        <f t="shared" si="5"/>
        <v>0</v>
      </c>
      <c r="V22" s="27">
        <v>1</v>
      </c>
      <c r="W22" s="35">
        <v>0</v>
      </c>
      <c r="X22" s="87">
        <f t="shared" si="6"/>
        <v>0</v>
      </c>
      <c r="Y22" s="27">
        <v>2</v>
      </c>
      <c r="Z22" s="35">
        <v>0</v>
      </c>
      <c r="AA22" s="87">
        <f t="shared" si="7"/>
        <v>0</v>
      </c>
      <c r="AB22" s="27">
        <v>1</v>
      </c>
      <c r="AC22" s="35">
        <v>0</v>
      </c>
      <c r="AD22" s="87">
        <f t="shared" si="8"/>
        <v>0</v>
      </c>
      <c r="AE22" s="27">
        <v>2</v>
      </c>
      <c r="AF22" s="35">
        <v>0</v>
      </c>
      <c r="AG22" s="87">
        <f t="shared" si="9"/>
        <v>0</v>
      </c>
      <c r="AH22" s="27">
        <v>2</v>
      </c>
      <c r="AI22" s="34">
        <v>0</v>
      </c>
      <c r="AJ22" s="91">
        <f t="shared" si="10"/>
        <v>0</v>
      </c>
      <c r="AK22" s="61">
        <f t="shared" si="11"/>
        <v>0</v>
      </c>
      <c r="AL22" s="63"/>
      <c r="AM22" s="56">
        <f t="shared" si="12"/>
        <v>0</v>
      </c>
      <c r="AN22" s="56">
        <f t="shared" si="13"/>
        <v>0</v>
      </c>
    </row>
    <row r="23" spans="1:40" ht="15.75" thickTop="1" x14ac:dyDescent="0.25">
      <c r="A23" s="7" t="s">
        <v>48</v>
      </c>
      <c r="B23" s="8" t="s">
        <v>49</v>
      </c>
      <c r="C23" s="1" t="s">
        <v>50</v>
      </c>
      <c r="D23" s="28">
        <v>2</v>
      </c>
      <c r="E23" s="16">
        <v>0</v>
      </c>
      <c r="F23" s="17">
        <f t="shared" si="0"/>
        <v>0</v>
      </c>
      <c r="G23" s="28">
        <v>1</v>
      </c>
      <c r="H23" s="18">
        <v>0</v>
      </c>
      <c r="I23" s="17">
        <f>H23*G23</f>
        <v>0</v>
      </c>
      <c r="J23" s="28">
        <v>1</v>
      </c>
      <c r="K23" s="20">
        <v>0</v>
      </c>
      <c r="L23" s="21">
        <f t="shared" si="2"/>
        <v>0</v>
      </c>
      <c r="M23" s="30">
        <v>1</v>
      </c>
      <c r="N23" s="20">
        <v>0</v>
      </c>
      <c r="O23" s="21">
        <f t="shared" si="3"/>
        <v>0</v>
      </c>
      <c r="P23" s="30">
        <v>1</v>
      </c>
      <c r="Q23" s="34">
        <v>0</v>
      </c>
      <c r="R23" s="84">
        <f t="shared" si="4"/>
        <v>0</v>
      </c>
      <c r="S23" s="32">
        <v>2</v>
      </c>
      <c r="T23" s="35">
        <v>0</v>
      </c>
      <c r="U23" s="87">
        <f t="shared" si="5"/>
        <v>0</v>
      </c>
      <c r="V23" s="28">
        <v>1</v>
      </c>
      <c r="W23" s="35">
        <v>0</v>
      </c>
      <c r="X23" s="87">
        <f t="shared" si="6"/>
        <v>0</v>
      </c>
      <c r="Y23" s="28">
        <v>2</v>
      </c>
      <c r="Z23" s="35">
        <v>0</v>
      </c>
      <c r="AA23" s="87">
        <f t="shared" si="7"/>
        <v>0</v>
      </c>
      <c r="AB23" s="28">
        <v>1</v>
      </c>
      <c r="AC23" s="35">
        <v>0</v>
      </c>
      <c r="AD23" s="87">
        <f t="shared" si="8"/>
        <v>0</v>
      </c>
      <c r="AE23" s="28">
        <v>2</v>
      </c>
      <c r="AF23" s="35">
        <v>0</v>
      </c>
      <c r="AG23" s="87">
        <f t="shared" si="9"/>
        <v>0</v>
      </c>
      <c r="AH23" s="28">
        <v>2</v>
      </c>
      <c r="AI23" s="34">
        <v>0</v>
      </c>
      <c r="AJ23" s="89">
        <f t="shared" si="10"/>
        <v>0</v>
      </c>
      <c r="AK23" s="61">
        <f t="shared" si="11"/>
        <v>0</v>
      </c>
      <c r="AL23" s="63"/>
      <c r="AM23" s="56">
        <f t="shared" si="12"/>
        <v>0</v>
      </c>
      <c r="AN23" s="56">
        <f t="shared" si="13"/>
        <v>0</v>
      </c>
    </row>
    <row r="24" spans="1:40" x14ac:dyDescent="0.25">
      <c r="A24" s="9" t="s">
        <v>51</v>
      </c>
      <c r="B24" s="6" t="s">
        <v>52</v>
      </c>
      <c r="C24" s="2" t="s">
        <v>53</v>
      </c>
      <c r="D24" s="29">
        <v>2</v>
      </c>
      <c r="E24" s="16">
        <v>0</v>
      </c>
      <c r="F24" s="17">
        <f t="shared" si="0"/>
        <v>0</v>
      </c>
      <c r="G24" s="29">
        <v>1</v>
      </c>
      <c r="H24" s="62">
        <v>0</v>
      </c>
      <c r="I24" s="43">
        <f>H24*G24</f>
        <v>0</v>
      </c>
      <c r="J24" s="29">
        <v>1</v>
      </c>
      <c r="K24" s="45">
        <v>0</v>
      </c>
      <c r="L24" s="44">
        <f t="shared" si="2"/>
        <v>0</v>
      </c>
      <c r="M24" s="31">
        <v>1</v>
      </c>
      <c r="N24" s="20">
        <v>0</v>
      </c>
      <c r="O24" s="23">
        <f t="shared" si="3"/>
        <v>0</v>
      </c>
      <c r="P24" s="31">
        <v>1</v>
      </c>
      <c r="Q24" s="34">
        <v>0</v>
      </c>
      <c r="R24" s="85">
        <f t="shared" si="4"/>
        <v>0</v>
      </c>
      <c r="S24" s="33">
        <v>2</v>
      </c>
      <c r="T24" s="35">
        <v>0</v>
      </c>
      <c r="U24" s="87">
        <f t="shared" si="5"/>
        <v>0</v>
      </c>
      <c r="V24" s="29">
        <v>1</v>
      </c>
      <c r="W24" s="35">
        <v>0</v>
      </c>
      <c r="X24" s="87">
        <f t="shared" si="6"/>
        <v>0</v>
      </c>
      <c r="Y24" s="29">
        <v>2</v>
      </c>
      <c r="Z24" s="35">
        <v>0</v>
      </c>
      <c r="AA24" s="87">
        <f t="shared" si="7"/>
        <v>0</v>
      </c>
      <c r="AB24" s="29">
        <v>1</v>
      </c>
      <c r="AC24" s="35">
        <v>0</v>
      </c>
      <c r="AD24" s="87">
        <f t="shared" si="8"/>
        <v>0</v>
      </c>
      <c r="AE24" s="29">
        <v>2</v>
      </c>
      <c r="AF24" s="35">
        <v>0</v>
      </c>
      <c r="AG24" s="87">
        <f t="shared" si="9"/>
        <v>0</v>
      </c>
      <c r="AH24" s="29">
        <v>2</v>
      </c>
      <c r="AI24" s="34">
        <v>0</v>
      </c>
      <c r="AJ24" s="89">
        <f t="shared" si="10"/>
        <v>0</v>
      </c>
      <c r="AK24" s="61">
        <f t="shared" si="11"/>
        <v>0</v>
      </c>
      <c r="AL24" s="63"/>
      <c r="AM24" s="56">
        <f t="shared" si="12"/>
        <v>0</v>
      </c>
      <c r="AN24" s="56">
        <f t="shared" si="13"/>
        <v>0</v>
      </c>
    </row>
    <row r="25" spans="1:40" x14ac:dyDescent="0.25">
      <c r="A25" s="9" t="s">
        <v>54</v>
      </c>
      <c r="B25" s="6" t="s">
        <v>55</v>
      </c>
      <c r="C25" s="2" t="s">
        <v>56</v>
      </c>
      <c r="D25" s="27">
        <v>2</v>
      </c>
      <c r="E25" s="16">
        <v>0</v>
      </c>
      <c r="F25" s="17">
        <f t="shared" si="0"/>
        <v>0</v>
      </c>
      <c r="G25" s="77"/>
      <c r="H25" s="77"/>
      <c r="I25" s="77"/>
      <c r="J25" s="77"/>
      <c r="K25" s="77"/>
      <c r="L25" s="77"/>
      <c r="M25" s="31">
        <v>1</v>
      </c>
      <c r="N25" s="20">
        <v>0</v>
      </c>
      <c r="O25" s="23">
        <f t="shared" si="3"/>
        <v>0</v>
      </c>
      <c r="P25" s="31">
        <v>1</v>
      </c>
      <c r="Q25" s="34">
        <v>0</v>
      </c>
      <c r="R25" s="85">
        <f t="shared" si="4"/>
        <v>0</v>
      </c>
      <c r="S25" s="31">
        <v>2</v>
      </c>
      <c r="T25" s="35">
        <v>0</v>
      </c>
      <c r="U25" s="87">
        <f t="shared" si="5"/>
        <v>0</v>
      </c>
      <c r="V25" s="27">
        <v>1</v>
      </c>
      <c r="W25" s="35">
        <v>0</v>
      </c>
      <c r="X25" s="87">
        <f t="shared" si="6"/>
        <v>0</v>
      </c>
      <c r="Y25" s="27">
        <v>2</v>
      </c>
      <c r="Z25" s="35">
        <v>0</v>
      </c>
      <c r="AA25" s="87">
        <f t="shared" si="7"/>
        <v>0</v>
      </c>
      <c r="AB25" s="27">
        <v>1</v>
      </c>
      <c r="AC25" s="35">
        <v>0</v>
      </c>
      <c r="AD25" s="87">
        <f t="shared" si="8"/>
        <v>0</v>
      </c>
      <c r="AE25" s="27">
        <v>2</v>
      </c>
      <c r="AF25" s="35">
        <v>0</v>
      </c>
      <c r="AG25" s="87">
        <f t="shared" si="9"/>
        <v>0</v>
      </c>
      <c r="AH25" s="27">
        <v>2</v>
      </c>
      <c r="AI25" s="34">
        <v>0</v>
      </c>
      <c r="AJ25" s="90">
        <f t="shared" si="10"/>
        <v>0</v>
      </c>
      <c r="AK25" s="61">
        <f>F25+O25+R25+U25+X25+AA25+AD25+AG25+AJ25</f>
        <v>0</v>
      </c>
      <c r="AL25" s="63"/>
      <c r="AM25" s="56">
        <f t="shared" si="12"/>
        <v>0</v>
      </c>
      <c r="AN25" s="56">
        <f t="shared" si="13"/>
        <v>0</v>
      </c>
    </row>
    <row r="26" spans="1:40" x14ac:dyDescent="0.25">
      <c r="A26" s="9" t="s">
        <v>54</v>
      </c>
      <c r="B26" s="6" t="s">
        <v>55</v>
      </c>
      <c r="C26" s="2" t="s">
        <v>58</v>
      </c>
      <c r="D26" s="27">
        <v>2</v>
      </c>
      <c r="E26" s="16">
        <v>0</v>
      </c>
      <c r="F26" s="17">
        <f t="shared" si="0"/>
        <v>0</v>
      </c>
      <c r="G26" s="78"/>
      <c r="H26" s="78"/>
      <c r="I26" s="78"/>
      <c r="J26" s="78"/>
      <c r="K26" s="78"/>
      <c r="L26" s="78"/>
      <c r="M26" s="31">
        <v>1</v>
      </c>
      <c r="N26" s="20">
        <v>0</v>
      </c>
      <c r="O26" s="23">
        <f t="shared" si="3"/>
        <v>0</v>
      </c>
      <c r="P26" s="31">
        <v>1</v>
      </c>
      <c r="Q26" s="34">
        <v>0</v>
      </c>
      <c r="R26" s="85">
        <f t="shared" si="4"/>
        <v>0</v>
      </c>
      <c r="S26" s="31">
        <v>2</v>
      </c>
      <c r="T26" s="35">
        <v>0</v>
      </c>
      <c r="U26" s="87">
        <f t="shared" si="5"/>
        <v>0</v>
      </c>
      <c r="V26" s="27">
        <v>1</v>
      </c>
      <c r="W26" s="35">
        <v>0</v>
      </c>
      <c r="X26" s="87">
        <f t="shared" si="6"/>
        <v>0</v>
      </c>
      <c r="Y26" s="27">
        <v>2</v>
      </c>
      <c r="Z26" s="35">
        <v>0</v>
      </c>
      <c r="AA26" s="87">
        <f t="shared" si="7"/>
        <v>0</v>
      </c>
      <c r="AB26" s="27">
        <v>1</v>
      </c>
      <c r="AC26" s="35">
        <v>0</v>
      </c>
      <c r="AD26" s="87">
        <f t="shared" si="8"/>
        <v>0</v>
      </c>
      <c r="AE26" s="27">
        <v>2</v>
      </c>
      <c r="AF26" s="35">
        <v>0</v>
      </c>
      <c r="AG26" s="87">
        <f t="shared" si="9"/>
        <v>0</v>
      </c>
      <c r="AH26" s="27">
        <v>2</v>
      </c>
      <c r="AI26" s="34">
        <v>0</v>
      </c>
      <c r="AJ26" s="90">
        <f t="shared" si="10"/>
        <v>0</v>
      </c>
      <c r="AK26" s="61">
        <f>F26+O26+R26+U26+X26+AA26+AD26+AG26+AJ26</f>
        <v>0</v>
      </c>
      <c r="AL26" s="63"/>
      <c r="AM26" s="56">
        <f t="shared" si="12"/>
        <v>0</v>
      </c>
      <c r="AN26" s="56">
        <f t="shared" si="13"/>
        <v>0</v>
      </c>
    </row>
    <row r="27" spans="1:40" x14ac:dyDescent="0.25">
      <c r="A27" s="7" t="s">
        <v>59</v>
      </c>
      <c r="B27" s="8" t="s">
        <v>60</v>
      </c>
      <c r="C27" s="1" t="s">
        <v>61</v>
      </c>
      <c r="D27" s="27">
        <v>2</v>
      </c>
      <c r="E27" s="16">
        <v>0</v>
      </c>
      <c r="F27" s="17">
        <f t="shared" si="0"/>
        <v>0</v>
      </c>
      <c r="G27" s="27">
        <v>1</v>
      </c>
      <c r="H27" s="19">
        <v>0</v>
      </c>
      <c r="I27" s="17">
        <f t="shared" si="1"/>
        <v>0</v>
      </c>
      <c r="J27" s="27">
        <v>1</v>
      </c>
      <c r="K27" s="22">
        <v>0</v>
      </c>
      <c r="L27" s="23">
        <f t="shared" si="2"/>
        <v>0</v>
      </c>
      <c r="M27" s="31">
        <v>1</v>
      </c>
      <c r="N27" s="20">
        <v>0</v>
      </c>
      <c r="O27" s="23">
        <f t="shared" si="3"/>
        <v>0</v>
      </c>
      <c r="P27" s="31">
        <v>1</v>
      </c>
      <c r="Q27" s="34">
        <v>0</v>
      </c>
      <c r="R27" s="85">
        <f t="shared" si="4"/>
        <v>0</v>
      </c>
      <c r="S27" s="31">
        <v>2</v>
      </c>
      <c r="T27" s="35">
        <v>0</v>
      </c>
      <c r="U27" s="87">
        <f t="shared" si="5"/>
        <v>0</v>
      </c>
      <c r="V27" s="27">
        <v>1</v>
      </c>
      <c r="W27" s="35">
        <v>0</v>
      </c>
      <c r="X27" s="87">
        <f t="shared" si="6"/>
        <v>0</v>
      </c>
      <c r="Y27" s="27">
        <v>2</v>
      </c>
      <c r="Z27" s="35">
        <v>0</v>
      </c>
      <c r="AA27" s="87">
        <f t="shared" si="7"/>
        <v>0</v>
      </c>
      <c r="AB27" s="27">
        <v>1</v>
      </c>
      <c r="AC27" s="35">
        <v>0</v>
      </c>
      <c r="AD27" s="87">
        <f t="shared" si="8"/>
        <v>0</v>
      </c>
      <c r="AE27" s="27">
        <v>2</v>
      </c>
      <c r="AF27" s="35">
        <v>0</v>
      </c>
      <c r="AG27" s="87">
        <f t="shared" si="9"/>
        <v>0</v>
      </c>
      <c r="AH27" s="27">
        <v>2</v>
      </c>
      <c r="AI27" s="34">
        <v>0</v>
      </c>
      <c r="AJ27" s="90">
        <f t="shared" si="10"/>
        <v>0</v>
      </c>
      <c r="AK27" s="61">
        <f t="shared" si="11"/>
        <v>0</v>
      </c>
      <c r="AL27" s="63"/>
      <c r="AM27" s="56">
        <f t="shared" si="12"/>
        <v>0</v>
      </c>
      <c r="AN27" s="56">
        <f t="shared" si="13"/>
        <v>0</v>
      </c>
    </row>
    <row r="28" spans="1:40" x14ac:dyDescent="0.25">
      <c r="A28" s="7" t="s">
        <v>29</v>
      </c>
      <c r="B28" s="8" t="s">
        <v>62</v>
      </c>
      <c r="C28" s="1" t="s">
        <v>63</v>
      </c>
      <c r="D28" s="27">
        <v>2</v>
      </c>
      <c r="E28" s="16">
        <v>0</v>
      </c>
      <c r="F28" s="17">
        <f t="shared" si="0"/>
        <v>0</v>
      </c>
      <c r="G28" s="27">
        <v>1</v>
      </c>
      <c r="H28" s="19">
        <v>0</v>
      </c>
      <c r="I28" s="17">
        <f t="shared" si="1"/>
        <v>0</v>
      </c>
      <c r="J28" s="27">
        <v>1</v>
      </c>
      <c r="K28" s="22">
        <v>0</v>
      </c>
      <c r="L28" s="23">
        <f t="shared" si="2"/>
        <v>0</v>
      </c>
      <c r="M28" s="31">
        <v>1</v>
      </c>
      <c r="N28" s="20">
        <v>0</v>
      </c>
      <c r="O28" s="23">
        <f t="shared" si="3"/>
        <v>0</v>
      </c>
      <c r="P28" s="31">
        <v>1</v>
      </c>
      <c r="Q28" s="34">
        <v>0</v>
      </c>
      <c r="R28" s="85">
        <f t="shared" si="4"/>
        <v>0</v>
      </c>
      <c r="S28" s="31">
        <v>2</v>
      </c>
      <c r="T28" s="35">
        <v>0</v>
      </c>
      <c r="U28" s="87">
        <f t="shared" si="5"/>
        <v>0</v>
      </c>
      <c r="V28" s="27">
        <v>1</v>
      </c>
      <c r="W28" s="35">
        <v>0</v>
      </c>
      <c r="X28" s="87">
        <f t="shared" si="6"/>
        <v>0</v>
      </c>
      <c r="Y28" s="27">
        <v>2</v>
      </c>
      <c r="Z28" s="35">
        <v>0</v>
      </c>
      <c r="AA28" s="87">
        <f t="shared" si="7"/>
        <v>0</v>
      </c>
      <c r="AB28" s="27">
        <v>1</v>
      </c>
      <c r="AC28" s="35">
        <v>0</v>
      </c>
      <c r="AD28" s="87">
        <f t="shared" si="8"/>
        <v>0</v>
      </c>
      <c r="AE28" s="27">
        <v>2</v>
      </c>
      <c r="AF28" s="35">
        <v>0</v>
      </c>
      <c r="AG28" s="87">
        <f t="shared" si="9"/>
        <v>0</v>
      </c>
      <c r="AH28" s="27">
        <v>2</v>
      </c>
      <c r="AI28" s="34">
        <v>0</v>
      </c>
      <c r="AJ28" s="90">
        <f t="shared" si="10"/>
        <v>0</v>
      </c>
      <c r="AK28" s="61">
        <f t="shared" si="11"/>
        <v>0</v>
      </c>
      <c r="AL28" s="63"/>
      <c r="AM28" s="56">
        <f t="shared" si="12"/>
        <v>0</v>
      </c>
      <c r="AN28" s="56">
        <f t="shared" si="13"/>
        <v>0</v>
      </c>
    </row>
    <row r="29" spans="1:40" x14ac:dyDescent="0.25">
      <c r="A29" s="7" t="s">
        <v>64</v>
      </c>
      <c r="B29" s="8" t="s">
        <v>65</v>
      </c>
      <c r="C29" s="1" t="s">
        <v>66</v>
      </c>
      <c r="D29" s="27">
        <v>1</v>
      </c>
      <c r="E29" s="16">
        <v>0</v>
      </c>
      <c r="F29" s="17">
        <f t="shared" si="0"/>
        <v>0</v>
      </c>
      <c r="G29" s="29">
        <v>1</v>
      </c>
      <c r="H29" s="42">
        <v>0</v>
      </c>
      <c r="I29" s="43">
        <f t="shared" si="1"/>
        <v>0</v>
      </c>
      <c r="J29" s="27">
        <v>1</v>
      </c>
      <c r="K29" s="22">
        <v>0</v>
      </c>
      <c r="L29" s="23">
        <f t="shared" si="2"/>
        <v>0</v>
      </c>
      <c r="M29" s="31">
        <v>1</v>
      </c>
      <c r="N29" s="20">
        <v>0</v>
      </c>
      <c r="O29" s="23">
        <f t="shared" si="3"/>
        <v>0</v>
      </c>
      <c r="P29" s="31">
        <v>1</v>
      </c>
      <c r="Q29" s="34">
        <v>0</v>
      </c>
      <c r="R29" s="85">
        <f t="shared" si="4"/>
        <v>0</v>
      </c>
      <c r="S29" s="31">
        <v>2</v>
      </c>
      <c r="T29" s="35">
        <v>0</v>
      </c>
      <c r="U29" s="87">
        <f t="shared" si="5"/>
        <v>0</v>
      </c>
      <c r="V29" s="27">
        <v>1</v>
      </c>
      <c r="W29" s="35">
        <v>0</v>
      </c>
      <c r="X29" s="87">
        <f t="shared" si="6"/>
        <v>0</v>
      </c>
      <c r="Y29" s="27">
        <v>2</v>
      </c>
      <c r="Z29" s="35">
        <v>0</v>
      </c>
      <c r="AA29" s="87">
        <f t="shared" si="7"/>
        <v>0</v>
      </c>
      <c r="AB29" s="27">
        <v>1</v>
      </c>
      <c r="AC29" s="35">
        <v>0</v>
      </c>
      <c r="AD29" s="87">
        <f t="shared" si="8"/>
        <v>0</v>
      </c>
      <c r="AE29" s="27">
        <v>2</v>
      </c>
      <c r="AF29" s="35">
        <v>0</v>
      </c>
      <c r="AG29" s="87">
        <f t="shared" si="9"/>
        <v>0</v>
      </c>
      <c r="AH29" s="27">
        <v>2</v>
      </c>
      <c r="AI29" s="34">
        <v>0</v>
      </c>
      <c r="AJ29" s="90">
        <f t="shared" si="10"/>
        <v>0</v>
      </c>
      <c r="AK29" s="61">
        <f t="shared" si="11"/>
        <v>0</v>
      </c>
      <c r="AL29" s="63"/>
      <c r="AM29" s="56">
        <f t="shared" si="12"/>
        <v>0</v>
      </c>
      <c r="AN29" s="56">
        <f t="shared" si="13"/>
        <v>0</v>
      </c>
    </row>
    <row r="30" spans="1:40" x14ac:dyDescent="0.25">
      <c r="A30" s="7" t="s">
        <v>67</v>
      </c>
      <c r="B30" s="8" t="s">
        <v>68</v>
      </c>
      <c r="C30" s="1" t="s">
        <v>69</v>
      </c>
      <c r="D30" s="26">
        <v>1</v>
      </c>
      <c r="E30" s="16">
        <v>0</v>
      </c>
      <c r="F30" s="17">
        <f t="shared" si="0"/>
        <v>0</v>
      </c>
      <c r="G30" s="78"/>
      <c r="H30" s="78"/>
      <c r="I30" s="79"/>
      <c r="J30" s="26">
        <v>1</v>
      </c>
      <c r="K30" s="20">
        <v>0</v>
      </c>
      <c r="L30" s="21">
        <f t="shared" si="2"/>
        <v>0</v>
      </c>
      <c r="M30" s="30">
        <v>1</v>
      </c>
      <c r="N30" s="20">
        <v>0</v>
      </c>
      <c r="O30" s="21">
        <f t="shared" si="3"/>
        <v>0</v>
      </c>
      <c r="P30" s="30">
        <v>1</v>
      </c>
      <c r="Q30" s="34">
        <v>0</v>
      </c>
      <c r="R30" s="84">
        <f t="shared" si="4"/>
        <v>0</v>
      </c>
      <c r="S30" s="30">
        <v>2</v>
      </c>
      <c r="T30" s="35">
        <v>0</v>
      </c>
      <c r="U30" s="87">
        <f t="shared" si="5"/>
        <v>0</v>
      </c>
      <c r="V30" s="26">
        <v>1</v>
      </c>
      <c r="W30" s="35">
        <v>0</v>
      </c>
      <c r="X30" s="87">
        <f t="shared" si="6"/>
        <v>0</v>
      </c>
      <c r="Y30" s="26">
        <v>2</v>
      </c>
      <c r="Z30" s="35">
        <v>0</v>
      </c>
      <c r="AA30" s="87">
        <f t="shared" si="7"/>
        <v>0</v>
      </c>
      <c r="AB30" s="26">
        <v>1</v>
      </c>
      <c r="AC30" s="35">
        <v>0</v>
      </c>
      <c r="AD30" s="87">
        <f t="shared" si="8"/>
        <v>0</v>
      </c>
      <c r="AE30" s="26">
        <v>2</v>
      </c>
      <c r="AF30" s="35">
        <v>0</v>
      </c>
      <c r="AG30" s="87">
        <f t="shared" si="9"/>
        <v>0</v>
      </c>
      <c r="AH30" s="26">
        <v>2</v>
      </c>
      <c r="AI30" s="34">
        <v>0</v>
      </c>
      <c r="AJ30" s="89">
        <f t="shared" si="10"/>
        <v>0</v>
      </c>
      <c r="AK30" s="61">
        <f>F30+L30+O30+R30+U30+X30+AA30+AD30+AG30+AJ30</f>
        <v>0</v>
      </c>
      <c r="AL30" s="63"/>
      <c r="AM30" s="56">
        <f t="shared" si="12"/>
        <v>0</v>
      </c>
      <c r="AN30" s="56">
        <f t="shared" si="13"/>
        <v>0</v>
      </c>
    </row>
    <row r="31" spans="1:40" x14ac:dyDescent="0.25">
      <c r="A31" s="9" t="s">
        <v>67</v>
      </c>
      <c r="B31" s="6" t="s">
        <v>70</v>
      </c>
      <c r="C31" s="2" t="s">
        <v>71</v>
      </c>
      <c r="D31" s="27">
        <v>1</v>
      </c>
      <c r="E31" s="16">
        <v>0</v>
      </c>
      <c r="F31" s="17">
        <f t="shared" si="0"/>
        <v>0</v>
      </c>
      <c r="G31" s="78"/>
      <c r="H31" s="78"/>
      <c r="I31" s="79"/>
      <c r="J31" s="27">
        <v>1</v>
      </c>
      <c r="K31" s="22">
        <v>0</v>
      </c>
      <c r="L31" s="23">
        <f t="shared" si="2"/>
        <v>0</v>
      </c>
      <c r="M31" s="31">
        <v>1</v>
      </c>
      <c r="N31" s="20">
        <v>0</v>
      </c>
      <c r="O31" s="23">
        <f t="shared" si="3"/>
        <v>0</v>
      </c>
      <c r="P31" s="31">
        <v>1</v>
      </c>
      <c r="Q31" s="34">
        <v>0</v>
      </c>
      <c r="R31" s="85">
        <f t="shared" si="4"/>
        <v>0</v>
      </c>
      <c r="S31" s="31">
        <v>2</v>
      </c>
      <c r="T31" s="35">
        <v>0</v>
      </c>
      <c r="U31" s="87">
        <f t="shared" si="5"/>
        <v>0</v>
      </c>
      <c r="V31" s="27">
        <v>1</v>
      </c>
      <c r="W31" s="35">
        <v>0</v>
      </c>
      <c r="X31" s="87">
        <f t="shared" si="6"/>
        <v>0</v>
      </c>
      <c r="Y31" s="27">
        <v>2</v>
      </c>
      <c r="Z31" s="35">
        <v>0</v>
      </c>
      <c r="AA31" s="87">
        <f t="shared" si="7"/>
        <v>0</v>
      </c>
      <c r="AB31" s="27">
        <v>1</v>
      </c>
      <c r="AC31" s="35">
        <v>0</v>
      </c>
      <c r="AD31" s="87">
        <f t="shared" si="8"/>
        <v>0</v>
      </c>
      <c r="AE31" s="27">
        <v>2</v>
      </c>
      <c r="AF31" s="35">
        <v>0</v>
      </c>
      <c r="AG31" s="87">
        <f t="shared" si="9"/>
        <v>0</v>
      </c>
      <c r="AH31" s="27">
        <v>2</v>
      </c>
      <c r="AI31" s="34">
        <v>0</v>
      </c>
      <c r="AJ31" s="90">
        <f t="shared" si="10"/>
        <v>0</v>
      </c>
      <c r="AK31" s="61">
        <f>F31+L31+O31+R31+U31+X31+AA31+AD31+AG31+AJ31</f>
        <v>0</v>
      </c>
      <c r="AL31" s="63"/>
      <c r="AM31" s="56">
        <f t="shared" si="12"/>
        <v>0</v>
      </c>
      <c r="AN31" s="56">
        <f t="shared" si="13"/>
        <v>0</v>
      </c>
    </row>
    <row r="32" spans="1:40" x14ac:dyDescent="0.25">
      <c r="A32" s="7" t="s">
        <v>72</v>
      </c>
      <c r="B32" s="8" t="s">
        <v>73</v>
      </c>
      <c r="C32" s="1" t="s">
        <v>74</v>
      </c>
      <c r="D32" s="27">
        <v>3</v>
      </c>
      <c r="E32" s="16">
        <v>0</v>
      </c>
      <c r="F32" s="17">
        <f t="shared" si="0"/>
        <v>0</v>
      </c>
      <c r="G32" s="27">
        <v>1</v>
      </c>
      <c r="H32" s="19">
        <v>0</v>
      </c>
      <c r="I32" s="17">
        <f t="shared" si="1"/>
        <v>0</v>
      </c>
      <c r="J32" s="27">
        <v>1</v>
      </c>
      <c r="K32" s="22">
        <v>0</v>
      </c>
      <c r="L32" s="23">
        <f t="shared" si="2"/>
        <v>0</v>
      </c>
      <c r="M32" s="31">
        <v>1</v>
      </c>
      <c r="N32" s="20">
        <v>0</v>
      </c>
      <c r="O32" s="23">
        <f t="shared" si="3"/>
        <v>0</v>
      </c>
      <c r="P32" s="31">
        <v>1</v>
      </c>
      <c r="Q32" s="34">
        <v>0</v>
      </c>
      <c r="R32" s="85">
        <f t="shared" si="4"/>
        <v>0</v>
      </c>
      <c r="S32" s="31">
        <v>2</v>
      </c>
      <c r="T32" s="35">
        <v>0</v>
      </c>
      <c r="U32" s="87">
        <f t="shared" si="5"/>
        <v>0</v>
      </c>
      <c r="V32" s="27">
        <v>1</v>
      </c>
      <c r="W32" s="35">
        <v>0</v>
      </c>
      <c r="X32" s="87">
        <f t="shared" si="6"/>
        <v>0</v>
      </c>
      <c r="Y32" s="27">
        <v>2</v>
      </c>
      <c r="Z32" s="35">
        <v>0</v>
      </c>
      <c r="AA32" s="87">
        <f t="shared" si="7"/>
        <v>0</v>
      </c>
      <c r="AB32" s="27">
        <v>1</v>
      </c>
      <c r="AC32" s="35">
        <v>0</v>
      </c>
      <c r="AD32" s="87">
        <f t="shared" si="8"/>
        <v>0</v>
      </c>
      <c r="AE32" s="27">
        <v>2</v>
      </c>
      <c r="AF32" s="35">
        <v>0</v>
      </c>
      <c r="AG32" s="87">
        <f t="shared" si="9"/>
        <v>0</v>
      </c>
      <c r="AH32" s="27">
        <v>2</v>
      </c>
      <c r="AI32" s="34">
        <v>0</v>
      </c>
      <c r="AJ32" s="90">
        <f t="shared" si="10"/>
        <v>0</v>
      </c>
      <c r="AK32" s="61">
        <f t="shared" si="11"/>
        <v>0</v>
      </c>
      <c r="AL32" s="63"/>
      <c r="AM32" s="56">
        <f t="shared" si="12"/>
        <v>0</v>
      </c>
      <c r="AN32" s="56">
        <f t="shared" si="13"/>
        <v>0</v>
      </c>
    </row>
    <row r="33" spans="1:40" x14ac:dyDescent="0.25">
      <c r="A33" s="7" t="s">
        <v>72</v>
      </c>
      <c r="B33" s="8" t="s">
        <v>75</v>
      </c>
      <c r="C33" s="1" t="s">
        <v>76</v>
      </c>
      <c r="D33" s="27">
        <v>3</v>
      </c>
      <c r="E33" s="16">
        <v>0</v>
      </c>
      <c r="F33" s="17">
        <f t="shared" si="0"/>
        <v>0</v>
      </c>
      <c r="G33" s="27">
        <v>1</v>
      </c>
      <c r="H33" s="19">
        <v>0</v>
      </c>
      <c r="I33" s="17">
        <f t="shared" si="1"/>
        <v>0</v>
      </c>
      <c r="J33" s="27">
        <v>1</v>
      </c>
      <c r="K33" s="22">
        <v>0</v>
      </c>
      <c r="L33" s="23">
        <f t="shared" si="2"/>
        <v>0</v>
      </c>
      <c r="M33" s="31">
        <v>1</v>
      </c>
      <c r="N33" s="20">
        <v>0</v>
      </c>
      <c r="O33" s="23">
        <f t="shared" si="3"/>
        <v>0</v>
      </c>
      <c r="P33" s="31">
        <v>1</v>
      </c>
      <c r="Q33" s="34">
        <v>0</v>
      </c>
      <c r="R33" s="85">
        <f t="shared" si="4"/>
        <v>0</v>
      </c>
      <c r="S33" s="31">
        <v>2</v>
      </c>
      <c r="T33" s="35">
        <v>0</v>
      </c>
      <c r="U33" s="87">
        <f t="shared" si="5"/>
        <v>0</v>
      </c>
      <c r="V33" s="27">
        <v>1</v>
      </c>
      <c r="W33" s="35">
        <v>0</v>
      </c>
      <c r="X33" s="87">
        <f t="shared" si="6"/>
        <v>0</v>
      </c>
      <c r="Y33" s="27">
        <v>2</v>
      </c>
      <c r="Z33" s="35">
        <v>0</v>
      </c>
      <c r="AA33" s="87">
        <f t="shared" si="7"/>
        <v>0</v>
      </c>
      <c r="AB33" s="27">
        <v>1</v>
      </c>
      <c r="AC33" s="35">
        <v>0</v>
      </c>
      <c r="AD33" s="87">
        <f t="shared" si="8"/>
        <v>0</v>
      </c>
      <c r="AE33" s="27">
        <v>2</v>
      </c>
      <c r="AF33" s="35">
        <v>0</v>
      </c>
      <c r="AG33" s="87">
        <f t="shared" si="9"/>
        <v>0</v>
      </c>
      <c r="AH33" s="27">
        <v>2</v>
      </c>
      <c r="AI33" s="34">
        <v>0</v>
      </c>
      <c r="AJ33" s="90">
        <f t="shared" si="10"/>
        <v>0</v>
      </c>
      <c r="AK33" s="61">
        <f t="shared" si="11"/>
        <v>0</v>
      </c>
      <c r="AL33" s="63"/>
      <c r="AM33" s="56">
        <f t="shared" si="12"/>
        <v>0</v>
      </c>
      <c r="AN33" s="56">
        <f t="shared" si="13"/>
        <v>0</v>
      </c>
    </row>
    <row r="34" spans="1:40" x14ac:dyDescent="0.25">
      <c r="A34" s="7" t="s">
        <v>72</v>
      </c>
      <c r="B34" s="8" t="s">
        <v>77</v>
      </c>
      <c r="C34" s="1" t="s">
        <v>78</v>
      </c>
      <c r="D34" s="27">
        <v>3</v>
      </c>
      <c r="E34" s="16">
        <v>0</v>
      </c>
      <c r="F34" s="17">
        <f t="shared" si="0"/>
        <v>0</v>
      </c>
      <c r="G34" s="27">
        <v>1</v>
      </c>
      <c r="H34" s="19">
        <v>0</v>
      </c>
      <c r="I34" s="17">
        <f t="shared" si="1"/>
        <v>0</v>
      </c>
      <c r="J34" s="27">
        <v>1</v>
      </c>
      <c r="K34" s="22">
        <v>0</v>
      </c>
      <c r="L34" s="23">
        <f t="shared" si="2"/>
        <v>0</v>
      </c>
      <c r="M34" s="31">
        <v>1</v>
      </c>
      <c r="N34" s="20">
        <v>0</v>
      </c>
      <c r="O34" s="23">
        <f t="shared" si="3"/>
        <v>0</v>
      </c>
      <c r="P34" s="31">
        <v>1</v>
      </c>
      <c r="Q34" s="34">
        <v>0</v>
      </c>
      <c r="R34" s="85">
        <f t="shared" si="4"/>
        <v>0</v>
      </c>
      <c r="S34" s="31">
        <v>2</v>
      </c>
      <c r="T34" s="35">
        <v>0</v>
      </c>
      <c r="U34" s="87">
        <f t="shared" si="5"/>
        <v>0</v>
      </c>
      <c r="V34" s="27">
        <v>1</v>
      </c>
      <c r="W34" s="35">
        <v>0</v>
      </c>
      <c r="X34" s="87">
        <f t="shared" si="6"/>
        <v>0</v>
      </c>
      <c r="Y34" s="27">
        <v>2</v>
      </c>
      <c r="Z34" s="35">
        <v>0</v>
      </c>
      <c r="AA34" s="87">
        <f t="shared" si="7"/>
        <v>0</v>
      </c>
      <c r="AB34" s="27">
        <v>1</v>
      </c>
      <c r="AC34" s="35">
        <v>0</v>
      </c>
      <c r="AD34" s="87">
        <f t="shared" si="8"/>
        <v>0</v>
      </c>
      <c r="AE34" s="27">
        <v>2</v>
      </c>
      <c r="AF34" s="35">
        <v>0</v>
      </c>
      <c r="AG34" s="87">
        <f t="shared" si="9"/>
        <v>0</v>
      </c>
      <c r="AH34" s="27">
        <v>2</v>
      </c>
      <c r="AI34" s="34">
        <v>0</v>
      </c>
      <c r="AJ34" s="90">
        <f t="shared" si="10"/>
        <v>0</v>
      </c>
      <c r="AK34" s="61">
        <f t="shared" si="11"/>
        <v>0</v>
      </c>
      <c r="AL34" s="63"/>
      <c r="AM34" s="56">
        <f t="shared" si="12"/>
        <v>0</v>
      </c>
      <c r="AN34" s="56">
        <f t="shared" si="13"/>
        <v>0</v>
      </c>
    </row>
    <row r="35" spans="1:40" x14ac:dyDescent="0.25">
      <c r="A35" s="7" t="s">
        <v>79</v>
      </c>
      <c r="B35" s="8" t="s">
        <v>80</v>
      </c>
      <c r="C35" s="1" t="s">
        <v>81</v>
      </c>
      <c r="D35" s="27">
        <v>2</v>
      </c>
      <c r="E35" s="16">
        <v>0</v>
      </c>
      <c r="F35" s="17">
        <f t="shared" si="0"/>
        <v>0</v>
      </c>
      <c r="G35" s="27">
        <v>1</v>
      </c>
      <c r="H35" s="19">
        <v>0</v>
      </c>
      <c r="I35" s="17">
        <f t="shared" si="1"/>
        <v>0</v>
      </c>
      <c r="J35" s="27">
        <v>1</v>
      </c>
      <c r="K35" s="22">
        <v>0</v>
      </c>
      <c r="L35" s="23">
        <f t="shared" si="2"/>
        <v>0</v>
      </c>
      <c r="M35" s="31">
        <v>1</v>
      </c>
      <c r="N35" s="20">
        <v>0</v>
      </c>
      <c r="O35" s="23">
        <f t="shared" si="3"/>
        <v>0</v>
      </c>
      <c r="P35" s="31">
        <v>1</v>
      </c>
      <c r="Q35" s="34">
        <v>0</v>
      </c>
      <c r="R35" s="85">
        <f t="shared" si="4"/>
        <v>0</v>
      </c>
      <c r="S35" s="31">
        <v>2</v>
      </c>
      <c r="T35" s="35">
        <v>0</v>
      </c>
      <c r="U35" s="87">
        <f t="shared" si="5"/>
        <v>0</v>
      </c>
      <c r="V35" s="27">
        <v>1</v>
      </c>
      <c r="W35" s="35">
        <v>0</v>
      </c>
      <c r="X35" s="87">
        <f t="shared" si="6"/>
        <v>0</v>
      </c>
      <c r="Y35" s="27">
        <v>2</v>
      </c>
      <c r="Z35" s="35">
        <v>0</v>
      </c>
      <c r="AA35" s="87">
        <f t="shared" si="7"/>
        <v>0</v>
      </c>
      <c r="AB35" s="27">
        <v>1</v>
      </c>
      <c r="AC35" s="35">
        <v>0</v>
      </c>
      <c r="AD35" s="87">
        <f t="shared" si="8"/>
        <v>0</v>
      </c>
      <c r="AE35" s="27">
        <v>2</v>
      </c>
      <c r="AF35" s="35">
        <v>0</v>
      </c>
      <c r="AG35" s="87">
        <f t="shared" si="9"/>
        <v>0</v>
      </c>
      <c r="AH35" s="27">
        <v>2</v>
      </c>
      <c r="AI35" s="34">
        <v>0</v>
      </c>
      <c r="AJ35" s="90">
        <f t="shared" si="10"/>
        <v>0</v>
      </c>
      <c r="AK35" s="61">
        <f t="shared" si="11"/>
        <v>0</v>
      </c>
      <c r="AL35" s="63"/>
      <c r="AM35" s="56">
        <f t="shared" si="12"/>
        <v>0</v>
      </c>
      <c r="AN35" s="56">
        <f t="shared" si="13"/>
        <v>0</v>
      </c>
    </row>
    <row r="36" spans="1:40" x14ac:dyDescent="0.25">
      <c r="A36" s="7" t="s">
        <v>79</v>
      </c>
      <c r="B36" s="8" t="s">
        <v>80</v>
      </c>
      <c r="C36" s="1" t="s">
        <v>82</v>
      </c>
      <c r="D36" s="27">
        <v>2</v>
      </c>
      <c r="E36" s="16">
        <v>0</v>
      </c>
      <c r="F36" s="17">
        <f t="shared" si="0"/>
        <v>0</v>
      </c>
      <c r="G36" s="27">
        <v>1</v>
      </c>
      <c r="H36" s="19">
        <v>0</v>
      </c>
      <c r="I36" s="17">
        <f t="shared" si="1"/>
        <v>0</v>
      </c>
      <c r="J36" s="27">
        <v>1</v>
      </c>
      <c r="K36" s="22">
        <v>0</v>
      </c>
      <c r="L36" s="23">
        <f t="shared" si="2"/>
        <v>0</v>
      </c>
      <c r="M36" s="31">
        <v>1</v>
      </c>
      <c r="N36" s="20">
        <v>0</v>
      </c>
      <c r="O36" s="23">
        <f t="shared" si="3"/>
        <v>0</v>
      </c>
      <c r="P36" s="31">
        <v>1</v>
      </c>
      <c r="Q36" s="34">
        <v>0</v>
      </c>
      <c r="R36" s="85">
        <f t="shared" si="4"/>
        <v>0</v>
      </c>
      <c r="S36" s="31">
        <v>2</v>
      </c>
      <c r="T36" s="35">
        <v>0</v>
      </c>
      <c r="U36" s="87">
        <f t="shared" si="5"/>
        <v>0</v>
      </c>
      <c r="V36" s="27">
        <v>1</v>
      </c>
      <c r="W36" s="35">
        <v>0</v>
      </c>
      <c r="X36" s="87">
        <f t="shared" si="6"/>
        <v>0</v>
      </c>
      <c r="Y36" s="27">
        <v>2</v>
      </c>
      <c r="Z36" s="35">
        <v>0</v>
      </c>
      <c r="AA36" s="87">
        <f t="shared" si="7"/>
        <v>0</v>
      </c>
      <c r="AB36" s="27">
        <v>1</v>
      </c>
      <c r="AC36" s="35">
        <v>0</v>
      </c>
      <c r="AD36" s="87">
        <f t="shared" si="8"/>
        <v>0</v>
      </c>
      <c r="AE36" s="27">
        <v>2</v>
      </c>
      <c r="AF36" s="35">
        <v>0</v>
      </c>
      <c r="AG36" s="87">
        <f t="shared" si="9"/>
        <v>0</v>
      </c>
      <c r="AH36" s="27">
        <v>2</v>
      </c>
      <c r="AI36" s="34">
        <v>0</v>
      </c>
      <c r="AJ36" s="90">
        <f t="shared" si="10"/>
        <v>0</v>
      </c>
      <c r="AK36" s="61">
        <f t="shared" si="11"/>
        <v>0</v>
      </c>
      <c r="AL36" s="63"/>
      <c r="AM36" s="56">
        <f t="shared" si="12"/>
        <v>0</v>
      </c>
      <c r="AN36" s="56">
        <f t="shared" si="13"/>
        <v>0</v>
      </c>
    </row>
    <row r="37" spans="1:40" x14ac:dyDescent="0.25">
      <c r="A37" s="7" t="s">
        <v>79</v>
      </c>
      <c r="B37" s="8" t="s">
        <v>83</v>
      </c>
      <c r="C37" s="1" t="s">
        <v>84</v>
      </c>
      <c r="D37" s="27">
        <v>2</v>
      </c>
      <c r="E37" s="16">
        <v>0</v>
      </c>
      <c r="F37" s="17">
        <f t="shared" si="0"/>
        <v>0</v>
      </c>
      <c r="G37" s="27">
        <v>1</v>
      </c>
      <c r="H37" s="19">
        <v>0</v>
      </c>
      <c r="I37" s="17">
        <f t="shared" si="1"/>
        <v>0</v>
      </c>
      <c r="J37" s="27">
        <v>1</v>
      </c>
      <c r="K37" s="22">
        <v>0</v>
      </c>
      <c r="L37" s="23">
        <f t="shared" si="2"/>
        <v>0</v>
      </c>
      <c r="M37" s="31">
        <v>1</v>
      </c>
      <c r="N37" s="20">
        <v>0</v>
      </c>
      <c r="O37" s="23">
        <f t="shared" si="3"/>
        <v>0</v>
      </c>
      <c r="P37" s="31">
        <v>1</v>
      </c>
      <c r="Q37" s="34">
        <v>0</v>
      </c>
      <c r="R37" s="85">
        <f t="shared" si="4"/>
        <v>0</v>
      </c>
      <c r="S37" s="31">
        <v>2</v>
      </c>
      <c r="T37" s="35">
        <v>0</v>
      </c>
      <c r="U37" s="87">
        <f t="shared" si="5"/>
        <v>0</v>
      </c>
      <c r="V37" s="27">
        <v>1</v>
      </c>
      <c r="W37" s="35">
        <v>0</v>
      </c>
      <c r="X37" s="87">
        <f t="shared" si="6"/>
        <v>0</v>
      </c>
      <c r="Y37" s="27">
        <v>2</v>
      </c>
      <c r="Z37" s="35">
        <v>0</v>
      </c>
      <c r="AA37" s="87">
        <f t="shared" si="7"/>
        <v>0</v>
      </c>
      <c r="AB37" s="27">
        <v>1</v>
      </c>
      <c r="AC37" s="35">
        <v>0</v>
      </c>
      <c r="AD37" s="87">
        <f t="shared" si="8"/>
        <v>0</v>
      </c>
      <c r="AE37" s="27">
        <v>2</v>
      </c>
      <c r="AF37" s="35">
        <v>0</v>
      </c>
      <c r="AG37" s="87">
        <f t="shared" si="9"/>
        <v>0</v>
      </c>
      <c r="AH37" s="27">
        <v>2</v>
      </c>
      <c r="AI37" s="34">
        <v>0</v>
      </c>
      <c r="AJ37" s="90">
        <f t="shared" si="10"/>
        <v>0</v>
      </c>
      <c r="AK37" s="61">
        <f t="shared" si="11"/>
        <v>0</v>
      </c>
      <c r="AL37" s="63"/>
      <c r="AM37" s="56">
        <f t="shared" si="12"/>
        <v>0</v>
      </c>
      <c r="AN37" s="56">
        <f t="shared" si="13"/>
        <v>0</v>
      </c>
    </row>
    <row r="38" spans="1:40" x14ac:dyDescent="0.25">
      <c r="A38" s="7" t="s">
        <v>79</v>
      </c>
      <c r="B38" s="8" t="s">
        <v>85</v>
      </c>
      <c r="C38" s="1" t="s">
        <v>86</v>
      </c>
      <c r="D38" s="27">
        <v>2</v>
      </c>
      <c r="E38" s="16">
        <v>0</v>
      </c>
      <c r="F38" s="17">
        <f t="shared" si="0"/>
        <v>0</v>
      </c>
      <c r="G38" s="27">
        <v>1</v>
      </c>
      <c r="H38" s="19">
        <v>0</v>
      </c>
      <c r="I38" s="17">
        <f t="shared" si="1"/>
        <v>0</v>
      </c>
      <c r="J38" s="27">
        <v>1</v>
      </c>
      <c r="K38" s="22">
        <v>0</v>
      </c>
      <c r="L38" s="23">
        <f t="shared" si="2"/>
        <v>0</v>
      </c>
      <c r="M38" s="31">
        <v>1</v>
      </c>
      <c r="N38" s="20">
        <v>0</v>
      </c>
      <c r="O38" s="23">
        <f t="shared" si="3"/>
        <v>0</v>
      </c>
      <c r="P38" s="31">
        <v>1</v>
      </c>
      <c r="Q38" s="34">
        <v>0</v>
      </c>
      <c r="R38" s="85">
        <f t="shared" si="4"/>
        <v>0</v>
      </c>
      <c r="S38" s="31">
        <v>2</v>
      </c>
      <c r="T38" s="35">
        <v>0</v>
      </c>
      <c r="U38" s="87">
        <f t="shared" si="5"/>
        <v>0</v>
      </c>
      <c r="V38" s="27">
        <v>1</v>
      </c>
      <c r="W38" s="35">
        <v>0</v>
      </c>
      <c r="X38" s="87">
        <f t="shared" si="6"/>
        <v>0</v>
      </c>
      <c r="Y38" s="27">
        <v>2</v>
      </c>
      <c r="Z38" s="35">
        <v>0</v>
      </c>
      <c r="AA38" s="87">
        <f t="shared" si="7"/>
        <v>0</v>
      </c>
      <c r="AB38" s="27">
        <v>1</v>
      </c>
      <c r="AC38" s="35">
        <v>0</v>
      </c>
      <c r="AD38" s="87">
        <f t="shared" si="8"/>
        <v>0</v>
      </c>
      <c r="AE38" s="27">
        <v>2</v>
      </c>
      <c r="AF38" s="35">
        <v>0</v>
      </c>
      <c r="AG38" s="87">
        <f t="shared" si="9"/>
        <v>0</v>
      </c>
      <c r="AH38" s="27">
        <v>2</v>
      </c>
      <c r="AI38" s="34">
        <v>0</v>
      </c>
      <c r="AJ38" s="90">
        <f t="shared" si="10"/>
        <v>0</v>
      </c>
      <c r="AK38" s="61">
        <f t="shared" si="11"/>
        <v>0</v>
      </c>
      <c r="AL38" s="63"/>
      <c r="AM38" s="56">
        <f t="shared" si="12"/>
        <v>0</v>
      </c>
      <c r="AN38" s="56">
        <f t="shared" si="13"/>
        <v>0</v>
      </c>
    </row>
    <row r="39" spans="1:40" x14ac:dyDescent="0.25">
      <c r="A39" s="7" t="s">
        <v>79</v>
      </c>
      <c r="B39" s="8" t="s">
        <v>87</v>
      </c>
      <c r="C39" s="1" t="s">
        <v>88</v>
      </c>
      <c r="D39" s="27">
        <v>3</v>
      </c>
      <c r="E39" s="16">
        <v>0</v>
      </c>
      <c r="F39" s="17">
        <f t="shared" si="0"/>
        <v>0</v>
      </c>
      <c r="G39" s="27">
        <v>1</v>
      </c>
      <c r="H39" s="19">
        <v>0</v>
      </c>
      <c r="I39" s="17">
        <f t="shared" si="1"/>
        <v>0</v>
      </c>
      <c r="J39" s="27">
        <v>1</v>
      </c>
      <c r="K39" s="22">
        <v>0</v>
      </c>
      <c r="L39" s="23">
        <f t="shared" si="2"/>
        <v>0</v>
      </c>
      <c r="M39" s="31">
        <v>1</v>
      </c>
      <c r="N39" s="20">
        <v>0</v>
      </c>
      <c r="O39" s="23">
        <f t="shared" si="3"/>
        <v>0</v>
      </c>
      <c r="P39" s="31">
        <v>1</v>
      </c>
      <c r="Q39" s="34">
        <v>0</v>
      </c>
      <c r="R39" s="85">
        <f t="shared" si="4"/>
        <v>0</v>
      </c>
      <c r="S39" s="31">
        <v>2</v>
      </c>
      <c r="T39" s="35">
        <v>0</v>
      </c>
      <c r="U39" s="87">
        <f t="shared" si="5"/>
        <v>0</v>
      </c>
      <c r="V39" s="27">
        <v>1</v>
      </c>
      <c r="W39" s="35">
        <v>0</v>
      </c>
      <c r="X39" s="87">
        <f t="shared" si="6"/>
        <v>0</v>
      </c>
      <c r="Y39" s="27">
        <v>2</v>
      </c>
      <c r="Z39" s="35">
        <v>0</v>
      </c>
      <c r="AA39" s="87">
        <f t="shared" si="7"/>
        <v>0</v>
      </c>
      <c r="AB39" s="27">
        <v>1</v>
      </c>
      <c r="AC39" s="35">
        <v>0</v>
      </c>
      <c r="AD39" s="87">
        <f t="shared" si="8"/>
        <v>0</v>
      </c>
      <c r="AE39" s="27">
        <v>2</v>
      </c>
      <c r="AF39" s="35">
        <v>0</v>
      </c>
      <c r="AG39" s="87">
        <f t="shared" si="9"/>
        <v>0</v>
      </c>
      <c r="AH39" s="27">
        <v>2</v>
      </c>
      <c r="AI39" s="34">
        <v>0</v>
      </c>
      <c r="AJ39" s="90">
        <f t="shared" si="10"/>
        <v>0</v>
      </c>
      <c r="AK39" s="61">
        <f t="shared" si="11"/>
        <v>0</v>
      </c>
      <c r="AL39" s="63"/>
      <c r="AM39" s="56">
        <f t="shared" si="12"/>
        <v>0</v>
      </c>
      <c r="AN39" s="56">
        <f t="shared" si="13"/>
        <v>0</v>
      </c>
    </row>
    <row r="40" spans="1:40" x14ac:dyDescent="0.25">
      <c r="A40" s="7" t="s">
        <v>89</v>
      </c>
      <c r="B40" s="8" t="s">
        <v>90</v>
      </c>
      <c r="C40" s="1" t="s">
        <v>91</v>
      </c>
      <c r="D40" s="27">
        <v>2</v>
      </c>
      <c r="E40" s="16">
        <v>0</v>
      </c>
      <c r="F40" s="17">
        <f t="shared" si="0"/>
        <v>0</v>
      </c>
      <c r="G40" s="27">
        <v>1</v>
      </c>
      <c r="H40" s="19">
        <v>0</v>
      </c>
      <c r="I40" s="17">
        <f t="shared" si="1"/>
        <v>0</v>
      </c>
      <c r="J40" s="27">
        <v>1</v>
      </c>
      <c r="K40" s="22">
        <v>0</v>
      </c>
      <c r="L40" s="23">
        <f t="shared" si="2"/>
        <v>0</v>
      </c>
      <c r="M40" s="31">
        <v>1</v>
      </c>
      <c r="N40" s="20">
        <v>0</v>
      </c>
      <c r="O40" s="23">
        <f t="shared" si="3"/>
        <v>0</v>
      </c>
      <c r="P40" s="31">
        <v>1</v>
      </c>
      <c r="Q40" s="34">
        <v>0</v>
      </c>
      <c r="R40" s="85">
        <f t="shared" si="4"/>
        <v>0</v>
      </c>
      <c r="S40" s="31">
        <v>2</v>
      </c>
      <c r="T40" s="35">
        <v>0</v>
      </c>
      <c r="U40" s="87">
        <f t="shared" si="5"/>
        <v>0</v>
      </c>
      <c r="V40" s="27">
        <v>1</v>
      </c>
      <c r="W40" s="35">
        <v>0</v>
      </c>
      <c r="X40" s="87">
        <f t="shared" si="6"/>
        <v>0</v>
      </c>
      <c r="Y40" s="27">
        <v>2</v>
      </c>
      <c r="Z40" s="35">
        <v>0</v>
      </c>
      <c r="AA40" s="87">
        <f t="shared" si="7"/>
        <v>0</v>
      </c>
      <c r="AB40" s="27">
        <v>1</v>
      </c>
      <c r="AC40" s="35">
        <v>0</v>
      </c>
      <c r="AD40" s="87">
        <f t="shared" si="8"/>
        <v>0</v>
      </c>
      <c r="AE40" s="27">
        <v>2</v>
      </c>
      <c r="AF40" s="35">
        <v>0</v>
      </c>
      <c r="AG40" s="87">
        <f t="shared" si="9"/>
        <v>0</v>
      </c>
      <c r="AH40" s="27">
        <v>2</v>
      </c>
      <c r="AI40" s="34">
        <v>0</v>
      </c>
      <c r="AJ40" s="90">
        <f t="shared" si="10"/>
        <v>0</v>
      </c>
      <c r="AK40" s="61">
        <f t="shared" si="11"/>
        <v>0</v>
      </c>
      <c r="AL40" s="63"/>
      <c r="AM40" s="56">
        <f t="shared" si="12"/>
        <v>0</v>
      </c>
      <c r="AN40" s="56">
        <f t="shared" si="13"/>
        <v>0</v>
      </c>
    </row>
    <row r="41" spans="1:40" x14ac:dyDescent="0.25">
      <c r="A41" s="7" t="s">
        <v>92</v>
      </c>
      <c r="B41" s="8" t="s">
        <v>93</v>
      </c>
      <c r="C41" s="1" t="s">
        <v>94</v>
      </c>
      <c r="D41" s="27">
        <v>4</v>
      </c>
      <c r="E41" s="16">
        <v>0</v>
      </c>
      <c r="F41" s="17">
        <f t="shared" ref="F41:F48" si="32">E41*D41</f>
        <v>0</v>
      </c>
      <c r="G41" s="78"/>
      <c r="H41" s="80"/>
      <c r="I41" s="81"/>
      <c r="J41" s="27">
        <v>1</v>
      </c>
      <c r="K41" s="22">
        <v>0</v>
      </c>
      <c r="L41" s="23">
        <f t="shared" si="2"/>
        <v>0</v>
      </c>
      <c r="M41" s="31">
        <v>1</v>
      </c>
      <c r="N41" s="20">
        <v>0</v>
      </c>
      <c r="O41" s="23">
        <f t="shared" si="3"/>
        <v>0</v>
      </c>
      <c r="P41" s="31">
        <v>1</v>
      </c>
      <c r="Q41" s="34">
        <v>0</v>
      </c>
      <c r="R41" s="85">
        <f t="shared" si="4"/>
        <v>0</v>
      </c>
      <c r="S41" s="31">
        <v>2</v>
      </c>
      <c r="T41" s="35">
        <v>0</v>
      </c>
      <c r="U41" s="87">
        <f t="shared" si="5"/>
        <v>0</v>
      </c>
      <c r="V41" s="27">
        <v>1</v>
      </c>
      <c r="W41" s="35">
        <v>0</v>
      </c>
      <c r="X41" s="87">
        <f t="shared" si="6"/>
        <v>0</v>
      </c>
      <c r="Y41" s="27">
        <v>2</v>
      </c>
      <c r="Z41" s="35">
        <v>0</v>
      </c>
      <c r="AA41" s="87">
        <f t="shared" si="7"/>
        <v>0</v>
      </c>
      <c r="AB41" s="27">
        <v>1</v>
      </c>
      <c r="AC41" s="35">
        <v>0</v>
      </c>
      <c r="AD41" s="87">
        <f t="shared" si="8"/>
        <v>0</v>
      </c>
      <c r="AE41" s="27">
        <v>2</v>
      </c>
      <c r="AF41" s="35">
        <v>0</v>
      </c>
      <c r="AG41" s="87">
        <f t="shared" si="9"/>
        <v>0</v>
      </c>
      <c r="AH41" s="27">
        <v>2</v>
      </c>
      <c r="AI41" s="34">
        <v>0</v>
      </c>
      <c r="AJ41" s="90">
        <f t="shared" si="10"/>
        <v>0</v>
      </c>
      <c r="AK41" s="61">
        <f>F41+L41+O41+R41+U41+X41+AA41+AD41+AG41+AJ41</f>
        <v>0</v>
      </c>
      <c r="AL41" s="63"/>
      <c r="AM41" s="56">
        <f t="shared" si="12"/>
        <v>0</v>
      </c>
      <c r="AN41" s="56">
        <f t="shared" si="13"/>
        <v>0</v>
      </c>
    </row>
    <row r="42" spans="1:40" x14ac:dyDescent="0.25">
      <c r="A42" s="7" t="s">
        <v>92</v>
      </c>
      <c r="B42" s="8" t="s">
        <v>93</v>
      </c>
      <c r="C42" s="1" t="s">
        <v>95</v>
      </c>
      <c r="D42" s="27">
        <v>4</v>
      </c>
      <c r="E42" s="16">
        <v>0</v>
      </c>
      <c r="F42" s="17">
        <f t="shared" si="32"/>
        <v>0</v>
      </c>
      <c r="G42" s="78"/>
      <c r="H42" s="80"/>
      <c r="I42" s="81"/>
      <c r="J42" s="27">
        <v>1</v>
      </c>
      <c r="K42" s="22">
        <v>0</v>
      </c>
      <c r="L42" s="23">
        <f t="shared" si="2"/>
        <v>0</v>
      </c>
      <c r="M42" s="31">
        <v>1</v>
      </c>
      <c r="N42" s="20">
        <v>0</v>
      </c>
      <c r="O42" s="23">
        <f t="shared" si="3"/>
        <v>0</v>
      </c>
      <c r="P42" s="31">
        <v>1</v>
      </c>
      <c r="Q42" s="34">
        <v>0</v>
      </c>
      <c r="R42" s="85">
        <f t="shared" si="4"/>
        <v>0</v>
      </c>
      <c r="S42" s="31">
        <v>2</v>
      </c>
      <c r="T42" s="35">
        <v>0</v>
      </c>
      <c r="U42" s="87">
        <f t="shared" si="5"/>
        <v>0</v>
      </c>
      <c r="V42" s="27">
        <v>1</v>
      </c>
      <c r="W42" s="35">
        <v>0</v>
      </c>
      <c r="X42" s="87">
        <f t="shared" si="6"/>
        <v>0</v>
      </c>
      <c r="Y42" s="27">
        <v>2</v>
      </c>
      <c r="Z42" s="35">
        <v>0</v>
      </c>
      <c r="AA42" s="87">
        <f t="shared" si="7"/>
        <v>0</v>
      </c>
      <c r="AB42" s="27">
        <v>1</v>
      </c>
      <c r="AC42" s="35">
        <v>0</v>
      </c>
      <c r="AD42" s="87">
        <f t="shared" si="8"/>
        <v>0</v>
      </c>
      <c r="AE42" s="27">
        <v>2</v>
      </c>
      <c r="AF42" s="35">
        <v>0</v>
      </c>
      <c r="AG42" s="87">
        <f t="shared" si="9"/>
        <v>0</v>
      </c>
      <c r="AH42" s="27">
        <v>2</v>
      </c>
      <c r="AI42" s="34">
        <v>0</v>
      </c>
      <c r="AJ42" s="90">
        <f t="shared" si="10"/>
        <v>0</v>
      </c>
      <c r="AK42" s="61">
        <f t="shared" ref="AK42:AK48" si="33">F42+L42+O42+R42+U42+X42+AA42+AD42+AG42+AJ42</f>
        <v>0</v>
      </c>
      <c r="AL42" s="63"/>
      <c r="AM42" s="56">
        <f t="shared" si="12"/>
        <v>0</v>
      </c>
      <c r="AN42" s="56">
        <f t="shared" si="13"/>
        <v>0</v>
      </c>
    </row>
    <row r="43" spans="1:40" x14ac:dyDescent="0.25">
      <c r="A43" s="7" t="s">
        <v>92</v>
      </c>
      <c r="B43" s="8" t="s">
        <v>93</v>
      </c>
      <c r="C43" s="1" t="s">
        <v>96</v>
      </c>
      <c r="D43" s="27">
        <v>4</v>
      </c>
      <c r="E43" s="16">
        <v>0</v>
      </c>
      <c r="F43" s="17">
        <f t="shared" si="32"/>
        <v>0</v>
      </c>
      <c r="G43" s="78"/>
      <c r="H43" s="80"/>
      <c r="I43" s="81"/>
      <c r="J43" s="27">
        <v>1</v>
      </c>
      <c r="K43" s="22">
        <v>0</v>
      </c>
      <c r="L43" s="23">
        <f t="shared" si="2"/>
        <v>0</v>
      </c>
      <c r="M43" s="31">
        <v>1</v>
      </c>
      <c r="N43" s="20">
        <v>0</v>
      </c>
      <c r="O43" s="23">
        <f t="shared" si="3"/>
        <v>0</v>
      </c>
      <c r="P43" s="31">
        <v>1</v>
      </c>
      <c r="Q43" s="34">
        <v>0</v>
      </c>
      <c r="R43" s="85">
        <f t="shared" si="4"/>
        <v>0</v>
      </c>
      <c r="S43" s="31">
        <v>2</v>
      </c>
      <c r="T43" s="35">
        <v>0</v>
      </c>
      <c r="U43" s="87">
        <f t="shared" si="5"/>
        <v>0</v>
      </c>
      <c r="V43" s="27">
        <v>1</v>
      </c>
      <c r="W43" s="35">
        <v>0</v>
      </c>
      <c r="X43" s="87">
        <f t="shared" si="6"/>
        <v>0</v>
      </c>
      <c r="Y43" s="27">
        <v>2</v>
      </c>
      <c r="Z43" s="35">
        <v>0</v>
      </c>
      <c r="AA43" s="87">
        <f t="shared" si="7"/>
        <v>0</v>
      </c>
      <c r="AB43" s="27">
        <v>1</v>
      </c>
      <c r="AC43" s="35">
        <v>0</v>
      </c>
      <c r="AD43" s="87">
        <f t="shared" si="8"/>
        <v>0</v>
      </c>
      <c r="AE43" s="27">
        <v>2</v>
      </c>
      <c r="AF43" s="35">
        <v>0</v>
      </c>
      <c r="AG43" s="87">
        <f t="shared" si="9"/>
        <v>0</v>
      </c>
      <c r="AH43" s="27">
        <v>2</v>
      </c>
      <c r="AI43" s="34">
        <v>0</v>
      </c>
      <c r="AJ43" s="90">
        <f t="shared" si="10"/>
        <v>0</v>
      </c>
      <c r="AK43" s="61">
        <f t="shared" si="33"/>
        <v>0</v>
      </c>
      <c r="AL43" s="63"/>
      <c r="AM43" s="56">
        <f t="shared" si="12"/>
        <v>0</v>
      </c>
      <c r="AN43" s="56">
        <f t="shared" si="13"/>
        <v>0</v>
      </c>
    </row>
    <row r="44" spans="1:40" x14ac:dyDescent="0.25">
      <c r="A44" s="7" t="s">
        <v>92</v>
      </c>
      <c r="B44" s="8" t="s">
        <v>93</v>
      </c>
      <c r="C44" s="1" t="s">
        <v>97</v>
      </c>
      <c r="D44" s="27">
        <v>4</v>
      </c>
      <c r="E44" s="16">
        <v>0</v>
      </c>
      <c r="F44" s="17">
        <f t="shared" si="32"/>
        <v>0</v>
      </c>
      <c r="G44" s="78"/>
      <c r="H44" s="80"/>
      <c r="I44" s="81"/>
      <c r="J44" s="27">
        <v>1</v>
      </c>
      <c r="K44" s="22">
        <v>0</v>
      </c>
      <c r="L44" s="23">
        <f t="shared" si="2"/>
        <v>0</v>
      </c>
      <c r="M44" s="31">
        <v>1</v>
      </c>
      <c r="N44" s="20">
        <v>0</v>
      </c>
      <c r="O44" s="23">
        <f t="shared" si="3"/>
        <v>0</v>
      </c>
      <c r="P44" s="31">
        <v>1</v>
      </c>
      <c r="Q44" s="34">
        <v>0</v>
      </c>
      <c r="R44" s="85">
        <f t="shared" si="4"/>
        <v>0</v>
      </c>
      <c r="S44" s="31">
        <v>2</v>
      </c>
      <c r="T44" s="35">
        <v>0</v>
      </c>
      <c r="U44" s="87">
        <f t="shared" si="5"/>
        <v>0</v>
      </c>
      <c r="V44" s="27">
        <v>1</v>
      </c>
      <c r="W44" s="35">
        <v>0</v>
      </c>
      <c r="X44" s="87">
        <f t="shared" si="6"/>
        <v>0</v>
      </c>
      <c r="Y44" s="27">
        <v>2</v>
      </c>
      <c r="Z44" s="35">
        <v>0</v>
      </c>
      <c r="AA44" s="87">
        <f t="shared" si="7"/>
        <v>0</v>
      </c>
      <c r="AB44" s="27">
        <v>1</v>
      </c>
      <c r="AC44" s="35">
        <v>0</v>
      </c>
      <c r="AD44" s="87">
        <f t="shared" si="8"/>
        <v>0</v>
      </c>
      <c r="AE44" s="27">
        <v>2</v>
      </c>
      <c r="AF44" s="35">
        <v>0</v>
      </c>
      <c r="AG44" s="87">
        <f t="shared" si="9"/>
        <v>0</v>
      </c>
      <c r="AH44" s="27">
        <v>2</v>
      </c>
      <c r="AI44" s="34">
        <v>0</v>
      </c>
      <c r="AJ44" s="90">
        <f t="shared" si="10"/>
        <v>0</v>
      </c>
      <c r="AK44" s="61">
        <f t="shared" si="33"/>
        <v>0</v>
      </c>
      <c r="AL44" s="63"/>
      <c r="AM44" s="56">
        <f t="shared" si="12"/>
        <v>0</v>
      </c>
      <c r="AN44" s="56">
        <f t="shared" si="13"/>
        <v>0</v>
      </c>
    </row>
    <row r="45" spans="1:40" x14ac:dyDescent="0.25">
      <c r="A45" s="7" t="s">
        <v>92</v>
      </c>
      <c r="B45" s="8" t="s">
        <v>93</v>
      </c>
      <c r="C45" s="1" t="s">
        <v>98</v>
      </c>
      <c r="D45" s="27">
        <v>4</v>
      </c>
      <c r="E45" s="16">
        <v>0</v>
      </c>
      <c r="F45" s="17">
        <f t="shared" si="32"/>
        <v>0</v>
      </c>
      <c r="G45" s="78"/>
      <c r="H45" s="80"/>
      <c r="I45" s="81"/>
      <c r="J45" s="27">
        <v>1</v>
      </c>
      <c r="K45" s="22">
        <v>0</v>
      </c>
      <c r="L45" s="23">
        <f t="shared" si="2"/>
        <v>0</v>
      </c>
      <c r="M45" s="31">
        <v>1</v>
      </c>
      <c r="N45" s="20">
        <v>0</v>
      </c>
      <c r="O45" s="23">
        <f t="shared" si="3"/>
        <v>0</v>
      </c>
      <c r="P45" s="31">
        <v>1</v>
      </c>
      <c r="Q45" s="34">
        <v>0</v>
      </c>
      <c r="R45" s="85">
        <f t="shared" si="4"/>
        <v>0</v>
      </c>
      <c r="S45" s="31">
        <v>2</v>
      </c>
      <c r="T45" s="35">
        <v>0</v>
      </c>
      <c r="U45" s="87">
        <f t="shared" si="5"/>
        <v>0</v>
      </c>
      <c r="V45" s="27">
        <v>1</v>
      </c>
      <c r="W45" s="35">
        <v>0</v>
      </c>
      <c r="X45" s="87">
        <f t="shared" si="6"/>
        <v>0</v>
      </c>
      <c r="Y45" s="27">
        <v>2</v>
      </c>
      <c r="Z45" s="35">
        <v>0</v>
      </c>
      <c r="AA45" s="87">
        <f t="shared" si="7"/>
        <v>0</v>
      </c>
      <c r="AB45" s="27">
        <v>1</v>
      </c>
      <c r="AC45" s="35">
        <v>0</v>
      </c>
      <c r="AD45" s="87">
        <f t="shared" si="8"/>
        <v>0</v>
      </c>
      <c r="AE45" s="27">
        <v>2</v>
      </c>
      <c r="AF45" s="35">
        <v>0</v>
      </c>
      <c r="AG45" s="87">
        <f t="shared" si="9"/>
        <v>0</v>
      </c>
      <c r="AH45" s="27">
        <v>2</v>
      </c>
      <c r="AI45" s="34">
        <v>0</v>
      </c>
      <c r="AJ45" s="90">
        <f t="shared" si="10"/>
        <v>0</v>
      </c>
      <c r="AK45" s="61">
        <f t="shared" si="33"/>
        <v>0</v>
      </c>
      <c r="AL45" s="63"/>
      <c r="AM45" s="56">
        <f t="shared" si="12"/>
        <v>0</v>
      </c>
      <c r="AN45" s="56">
        <f t="shared" si="13"/>
        <v>0</v>
      </c>
    </row>
    <row r="46" spans="1:40" x14ac:dyDescent="0.25">
      <c r="A46" s="7" t="s">
        <v>92</v>
      </c>
      <c r="B46" s="8" t="s">
        <v>93</v>
      </c>
      <c r="C46" s="1" t="s">
        <v>99</v>
      </c>
      <c r="D46" s="27">
        <v>4</v>
      </c>
      <c r="E46" s="16">
        <v>0</v>
      </c>
      <c r="F46" s="17">
        <f t="shared" si="32"/>
        <v>0</v>
      </c>
      <c r="G46" s="78"/>
      <c r="H46" s="80"/>
      <c r="I46" s="81"/>
      <c r="J46" s="27">
        <v>1</v>
      </c>
      <c r="K46" s="22">
        <v>0</v>
      </c>
      <c r="L46" s="23">
        <f t="shared" si="2"/>
        <v>0</v>
      </c>
      <c r="M46" s="31">
        <v>1</v>
      </c>
      <c r="N46" s="20">
        <v>0</v>
      </c>
      <c r="O46" s="23">
        <f t="shared" si="3"/>
        <v>0</v>
      </c>
      <c r="P46" s="31">
        <v>1</v>
      </c>
      <c r="Q46" s="34">
        <v>0</v>
      </c>
      <c r="R46" s="85">
        <f t="shared" si="4"/>
        <v>0</v>
      </c>
      <c r="S46" s="31">
        <v>2</v>
      </c>
      <c r="T46" s="35">
        <v>0</v>
      </c>
      <c r="U46" s="87">
        <f t="shared" si="5"/>
        <v>0</v>
      </c>
      <c r="V46" s="27">
        <v>1</v>
      </c>
      <c r="W46" s="35">
        <v>0</v>
      </c>
      <c r="X46" s="87">
        <f t="shared" si="6"/>
        <v>0</v>
      </c>
      <c r="Y46" s="27">
        <v>2</v>
      </c>
      <c r="Z46" s="35">
        <v>0</v>
      </c>
      <c r="AA46" s="87">
        <f t="shared" si="7"/>
        <v>0</v>
      </c>
      <c r="AB46" s="27">
        <v>1</v>
      </c>
      <c r="AC46" s="35">
        <v>0</v>
      </c>
      <c r="AD46" s="87">
        <f t="shared" si="8"/>
        <v>0</v>
      </c>
      <c r="AE46" s="27">
        <v>2</v>
      </c>
      <c r="AF46" s="35">
        <v>0</v>
      </c>
      <c r="AG46" s="87">
        <f t="shared" si="9"/>
        <v>0</v>
      </c>
      <c r="AH46" s="27">
        <v>2</v>
      </c>
      <c r="AI46" s="34">
        <v>0</v>
      </c>
      <c r="AJ46" s="90">
        <f t="shared" si="10"/>
        <v>0</v>
      </c>
      <c r="AK46" s="61">
        <f t="shared" si="33"/>
        <v>0</v>
      </c>
      <c r="AL46" s="63"/>
      <c r="AM46" s="56">
        <f t="shared" si="12"/>
        <v>0</v>
      </c>
      <c r="AN46" s="56">
        <f t="shared" si="13"/>
        <v>0</v>
      </c>
    </row>
    <row r="47" spans="1:40" x14ac:dyDescent="0.25">
      <c r="A47" s="7" t="s">
        <v>92</v>
      </c>
      <c r="B47" s="8" t="s">
        <v>93</v>
      </c>
      <c r="C47" s="1" t="s">
        <v>100</v>
      </c>
      <c r="D47" s="27">
        <v>4</v>
      </c>
      <c r="E47" s="16">
        <v>0</v>
      </c>
      <c r="F47" s="17">
        <f t="shared" si="32"/>
        <v>0</v>
      </c>
      <c r="G47" s="78"/>
      <c r="H47" s="80"/>
      <c r="I47" s="81"/>
      <c r="J47" s="27">
        <v>1</v>
      </c>
      <c r="K47" s="22">
        <v>0</v>
      </c>
      <c r="L47" s="23">
        <f t="shared" si="2"/>
        <v>0</v>
      </c>
      <c r="M47" s="31">
        <v>1</v>
      </c>
      <c r="N47" s="20">
        <v>0</v>
      </c>
      <c r="O47" s="23">
        <f t="shared" si="3"/>
        <v>0</v>
      </c>
      <c r="P47" s="31">
        <v>1</v>
      </c>
      <c r="Q47" s="34">
        <v>0</v>
      </c>
      <c r="R47" s="85">
        <f t="shared" si="4"/>
        <v>0</v>
      </c>
      <c r="S47" s="31">
        <v>2</v>
      </c>
      <c r="T47" s="35">
        <v>0</v>
      </c>
      <c r="U47" s="87">
        <f t="shared" si="5"/>
        <v>0</v>
      </c>
      <c r="V47" s="27">
        <v>1</v>
      </c>
      <c r="W47" s="35">
        <v>0</v>
      </c>
      <c r="X47" s="87">
        <f t="shared" si="6"/>
        <v>0</v>
      </c>
      <c r="Y47" s="27">
        <v>2</v>
      </c>
      <c r="Z47" s="35">
        <v>0</v>
      </c>
      <c r="AA47" s="87">
        <f t="shared" si="7"/>
        <v>0</v>
      </c>
      <c r="AB47" s="27">
        <v>1</v>
      </c>
      <c r="AC47" s="35">
        <v>0</v>
      </c>
      <c r="AD47" s="87">
        <f t="shared" si="8"/>
        <v>0</v>
      </c>
      <c r="AE47" s="27">
        <v>2</v>
      </c>
      <c r="AF47" s="35">
        <v>0</v>
      </c>
      <c r="AG47" s="87">
        <f t="shared" si="9"/>
        <v>0</v>
      </c>
      <c r="AH47" s="27">
        <v>2</v>
      </c>
      <c r="AI47" s="34">
        <v>0</v>
      </c>
      <c r="AJ47" s="90">
        <f t="shared" si="10"/>
        <v>0</v>
      </c>
      <c r="AK47" s="61">
        <f t="shared" si="33"/>
        <v>0</v>
      </c>
      <c r="AL47" s="63"/>
      <c r="AM47" s="56">
        <f t="shared" si="12"/>
        <v>0</v>
      </c>
      <c r="AN47" s="56">
        <f t="shared" si="13"/>
        <v>0</v>
      </c>
    </row>
    <row r="48" spans="1:40" ht="15.75" thickBot="1" x14ac:dyDescent="0.3">
      <c r="A48" s="39" t="s">
        <v>92</v>
      </c>
      <c r="B48" s="40" t="s">
        <v>93</v>
      </c>
      <c r="C48" s="41" t="s">
        <v>101</v>
      </c>
      <c r="D48" s="29">
        <v>4</v>
      </c>
      <c r="E48" s="42">
        <v>0</v>
      </c>
      <c r="F48" s="43">
        <f t="shared" si="32"/>
        <v>0</v>
      </c>
      <c r="G48" s="77"/>
      <c r="H48" s="82"/>
      <c r="I48" s="83"/>
      <c r="J48" s="29">
        <v>1</v>
      </c>
      <c r="K48" s="42">
        <v>0</v>
      </c>
      <c r="L48" s="44">
        <f t="shared" si="2"/>
        <v>0</v>
      </c>
      <c r="M48" s="33">
        <v>1</v>
      </c>
      <c r="N48" s="45">
        <v>0</v>
      </c>
      <c r="O48" s="44">
        <f t="shared" si="3"/>
        <v>0</v>
      </c>
      <c r="P48" s="33">
        <v>1</v>
      </c>
      <c r="Q48" s="46">
        <v>0</v>
      </c>
      <c r="R48" s="86">
        <f t="shared" si="4"/>
        <v>0</v>
      </c>
      <c r="S48" s="33">
        <v>2</v>
      </c>
      <c r="T48" s="47">
        <v>0</v>
      </c>
      <c r="U48" s="87">
        <f t="shared" si="5"/>
        <v>0</v>
      </c>
      <c r="V48" s="29">
        <v>1</v>
      </c>
      <c r="W48" s="47">
        <v>0</v>
      </c>
      <c r="X48" s="88">
        <f t="shared" si="6"/>
        <v>0</v>
      </c>
      <c r="Y48" s="29">
        <v>2</v>
      </c>
      <c r="Z48" s="47">
        <v>0</v>
      </c>
      <c r="AA48" s="88">
        <f t="shared" si="7"/>
        <v>0</v>
      </c>
      <c r="AB48" s="29">
        <v>1</v>
      </c>
      <c r="AC48" s="47">
        <v>0</v>
      </c>
      <c r="AD48" s="88">
        <f t="shared" si="8"/>
        <v>0</v>
      </c>
      <c r="AE48" s="29">
        <v>2</v>
      </c>
      <c r="AF48" s="47">
        <v>0</v>
      </c>
      <c r="AG48" s="88">
        <f t="shared" si="9"/>
        <v>0</v>
      </c>
      <c r="AH48" s="29">
        <v>2</v>
      </c>
      <c r="AI48" s="34">
        <v>0</v>
      </c>
      <c r="AJ48" s="92">
        <f t="shared" si="10"/>
        <v>0</v>
      </c>
      <c r="AK48" s="61">
        <f t="shared" si="33"/>
        <v>0</v>
      </c>
      <c r="AL48" s="63"/>
      <c r="AM48" s="64">
        <f t="shared" si="12"/>
        <v>0</v>
      </c>
      <c r="AN48" s="64">
        <f t="shared" si="13"/>
        <v>0</v>
      </c>
    </row>
    <row r="49" spans="1:40" ht="27.75" customHeight="1" x14ac:dyDescent="0.25">
      <c r="A49" s="75" t="s">
        <v>102</v>
      </c>
      <c r="B49" s="65" t="s">
        <v>57</v>
      </c>
      <c r="C49" s="65" t="s">
        <v>57</v>
      </c>
      <c r="D49" s="66" t="s">
        <v>57</v>
      </c>
      <c r="E49" s="65" t="s">
        <v>57</v>
      </c>
      <c r="F49" s="67">
        <f>SUM(F11:F48)</f>
        <v>0</v>
      </c>
      <c r="G49" s="65" t="s">
        <v>57</v>
      </c>
      <c r="H49" s="65" t="s">
        <v>57</v>
      </c>
      <c r="I49" s="67">
        <f>SUM(I11:I48)</f>
        <v>0</v>
      </c>
      <c r="J49" s="65" t="s">
        <v>57</v>
      </c>
      <c r="K49" s="65" t="s">
        <v>57</v>
      </c>
      <c r="L49" s="67">
        <f>SUM(L11:L48)</f>
        <v>0</v>
      </c>
      <c r="M49" s="65" t="s">
        <v>57</v>
      </c>
      <c r="N49" s="65" t="s">
        <v>57</v>
      </c>
      <c r="O49" s="67">
        <f>SUM(O11:O48)</f>
        <v>0</v>
      </c>
      <c r="P49" s="65" t="s">
        <v>57</v>
      </c>
      <c r="Q49" s="65" t="s">
        <v>57</v>
      </c>
      <c r="R49" s="67">
        <f>SUM(R11:R48)</f>
        <v>0</v>
      </c>
      <c r="S49" s="65" t="s">
        <v>57</v>
      </c>
      <c r="T49" s="65" t="s">
        <v>57</v>
      </c>
      <c r="U49" s="67">
        <f>SUM(U11:U48)</f>
        <v>0</v>
      </c>
      <c r="V49" s="65" t="s">
        <v>57</v>
      </c>
      <c r="W49" s="65" t="s">
        <v>57</v>
      </c>
      <c r="X49" s="67">
        <f>SUM(X11:X48)</f>
        <v>0</v>
      </c>
      <c r="Y49" s="65" t="s">
        <v>57</v>
      </c>
      <c r="Z49" s="65" t="s">
        <v>57</v>
      </c>
      <c r="AA49" s="67">
        <f>SUM(AA11:AA48)</f>
        <v>0</v>
      </c>
      <c r="AB49" s="65" t="s">
        <v>57</v>
      </c>
      <c r="AC49" s="65" t="s">
        <v>57</v>
      </c>
      <c r="AD49" s="67">
        <f>SUM(AD11:AD48)</f>
        <v>0</v>
      </c>
      <c r="AE49" s="65" t="s">
        <v>57</v>
      </c>
      <c r="AF49" s="65" t="s">
        <v>57</v>
      </c>
      <c r="AG49" s="67">
        <f>SUM(AG11:AG48)</f>
        <v>0</v>
      </c>
      <c r="AH49" s="65" t="s">
        <v>57</v>
      </c>
      <c r="AI49" s="65" t="s">
        <v>57</v>
      </c>
      <c r="AJ49" s="67">
        <f>SUM(AJ11:AJ48)</f>
        <v>0</v>
      </c>
      <c r="AK49" s="93">
        <f>SUM(F49:AJ49)</f>
        <v>0</v>
      </c>
      <c r="AL49" s="95"/>
      <c r="AM49" s="68">
        <f t="shared" si="12"/>
        <v>0</v>
      </c>
      <c r="AN49" s="69">
        <f t="shared" si="13"/>
        <v>0</v>
      </c>
    </row>
    <row r="50" spans="1:40" ht="25.5" customHeight="1" thickBot="1" x14ac:dyDescent="0.3">
      <c r="A50" s="76" t="s">
        <v>103</v>
      </c>
      <c r="B50" s="70" t="s">
        <v>57</v>
      </c>
      <c r="C50" s="70" t="s">
        <v>57</v>
      </c>
      <c r="D50" s="71" t="s">
        <v>57</v>
      </c>
      <c r="E50" s="70" t="s">
        <v>57</v>
      </c>
      <c r="F50" s="72">
        <f>F49*3</f>
        <v>0</v>
      </c>
      <c r="G50" s="70" t="s">
        <v>57</v>
      </c>
      <c r="H50" s="70" t="s">
        <v>57</v>
      </c>
      <c r="I50" s="72">
        <f>I49*3</f>
        <v>0</v>
      </c>
      <c r="J50" s="70" t="s">
        <v>57</v>
      </c>
      <c r="K50" s="70" t="s">
        <v>57</v>
      </c>
      <c r="L50" s="72">
        <f>L49*3</f>
        <v>0</v>
      </c>
      <c r="M50" s="70" t="s">
        <v>57</v>
      </c>
      <c r="N50" s="70" t="s">
        <v>57</v>
      </c>
      <c r="O50" s="72">
        <f>O49*3</f>
        <v>0</v>
      </c>
      <c r="P50" s="70" t="s">
        <v>57</v>
      </c>
      <c r="Q50" s="70" t="s">
        <v>57</v>
      </c>
      <c r="R50" s="72">
        <f>R49*3</f>
        <v>0</v>
      </c>
      <c r="S50" s="70" t="s">
        <v>57</v>
      </c>
      <c r="T50" s="70" t="s">
        <v>57</v>
      </c>
      <c r="U50" s="72">
        <f>U49*3</f>
        <v>0</v>
      </c>
      <c r="V50" s="70" t="s">
        <v>57</v>
      </c>
      <c r="W50" s="70" t="s">
        <v>57</v>
      </c>
      <c r="X50" s="72">
        <f>X49*3</f>
        <v>0</v>
      </c>
      <c r="Y50" s="70" t="s">
        <v>104</v>
      </c>
      <c r="Z50" s="70" t="s">
        <v>57</v>
      </c>
      <c r="AA50" s="72">
        <f>AA49*3</f>
        <v>0</v>
      </c>
      <c r="AB50" s="70" t="s">
        <v>57</v>
      </c>
      <c r="AC50" s="70" t="s">
        <v>57</v>
      </c>
      <c r="AD50" s="72">
        <f>AD49*3</f>
        <v>0</v>
      </c>
      <c r="AE50" s="70" t="s">
        <v>57</v>
      </c>
      <c r="AF50" s="70" t="s">
        <v>57</v>
      </c>
      <c r="AG50" s="72">
        <f>AG49*3</f>
        <v>0</v>
      </c>
      <c r="AH50" s="70" t="s">
        <v>57</v>
      </c>
      <c r="AI50" s="70" t="s">
        <v>57</v>
      </c>
      <c r="AJ50" s="72">
        <f>AJ49*3</f>
        <v>0</v>
      </c>
      <c r="AK50" s="94">
        <f>AK49*3</f>
        <v>0</v>
      </c>
      <c r="AL50" s="96"/>
      <c r="AM50" s="73">
        <f>AM49*3</f>
        <v>0</v>
      </c>
      <c r="AN50" s="74">
        <f>AN49*3</f>
        <v>0</v>
      </c>
    </row>
    <row r="51" spans="1:40" x14ac:dyDescent="0.25">
      <c r="A51" s="3"/>
      <c r="C51" s="4"/>
      <c r="F51" s="5"/>
      <c r="I51" s="5"/>
      <c r="L51" s="5"/>
      <c r="O51" s="5"/>
      <c r="R51" s="5"/>
      <c r="U51" s="5"/>
      <c r="X51" s="5"/>
      <c r="AA51" s="5"/>
      <c r="AD51" s="5"/>
      <c r="AG51" s="5"/>
      <c r="AK51" s="36"/>
    </row>
    <row r="52" spans="1:40" x14ac:dyDescent="0.25">
      <c r="A52" s="3"/>
      <c r="C52" s="4"/>
    </row>
    <row r="53" spans="1:40" ht="45" x14ac:dyDescent="0.25">
      <c r="A53" s="48"/>
      <c r="B53" s="52" t="s">
        <v>105</v>
      </c>
      <c r="C53" s="52" t="s">
        <v>106</v>
      </c>
      <c r="D53" s="57" t="s">
        <v>107</v>
      </c>
      <c r="E53" s="117" t="s">
        <v>108</v>
      </c>
      <c r="F53" s="117"/>
      <c r="G53" s="52" t="s">
        <v>23</v>
      </c>
      <c r="H53" s="52" t="s">
        <v>24</v>
      </c>
      <c r="I53" s="117" t="s">
        <v>109</v>
      </c>
      <c r="J53" s="117"/>
      <c r="K53" s="51"/>
    </row>
    <row r="54" spans="1:40" x14ac:dyDescent="0.25">
      <c r="A54" s="58" t="s">
        <v>110</v>
      </c>
      <c r="B54" s="54">
        <v>25</v>
      </c>
      <c r="C54" s="55" t="s">
        <v>111</v>
      </c>
      <c r="D54" s="98">
        <v>0</v>
      </c>
      <c r="E54" s="115">
        <f>(D54*B54)</f>
        <v>0</v>
      </c>
      <c r="F54" s="115"/>
      <c r="G54" s="60"/>
      <c r="H54" s="56">
        <f>ROUND(E54*G54,2)</f>
        <v>0</v>
      </c>
      <c r="I54" s="120">
        <f>E54+H54</f>
        <v>0</v>
      </c>
      <c r="J54" s="120"/>
      <c r="K54" s="50"/>
    </row>
    <row r="55" spans="1:40" x14ac:dyDescent="0.25">
      <c r="A55" s="59" t="s">
        <v>112</v>
      </c>
      <c r="B55" s="55">
        <v>3</v>
      </c>
      <c r="C55" s="49" t="s">
        <v>113</v>
      </c>
      <c r="D55" s="98">
        <v>0</v>
      </c>
      <c r="E55" s="115">
        <f t="shared" ref="E55:E56" si="34">(D55*B55)</f>
        <v>0</v>
      </c>
      <c r="F55" s="115"/>
      <c r="G55" s="60"/>
      <c r="H55" s="56">
        <f t="shared" ref="H55:H58" si="35">ROUND(E55*G55,2)</f>
        <v>0</v>
      </c>
      <c r="I55" s="120">
        <f t="shared" ref="I55:I56" si="36">E55+H55</f>
        <v>0</v>
      </c>
      <c r="J55" s="120"/>
      <c r="K55" s="50"/>
    </row>
    <row r="56" spans="1:40" ht="15.75" thickBot="1" x14ac:dyDescent="0.3">
      <c r="A56" s="99" t="s">
        <v>114</v>
      </c>
      <c r="B56" s="100">
        <v>6</v>
      </c>
      <c r="C56" s="101" t="s">
        <v>113</v>
      </c>
      <c r="D56" s="102">
        <v>0</v>
      </c>
      <c r="E56" s="116">
        <f t="shared" si="34"/>
        <v>0</v>
      </c>
      <c r="F56" s="116"/>
      <c r="G56" s="103"/>
      <c r="H56" s="64">
        <f t="shared" si="35"/>
        <v>0</v>
      </c>
      <c r="I56" s="121">
        <f t="shared" si="36"/>
        <v>0</v>
      </c>
      <c r="J56" s="121"/>
      <c r="K56" s="50"/>
    </row>
    <row r="57" spans="1:40" x14ac:dyDescent="0.25">
      <c r="A57" s="104" t="s">
        <v>115</v>
      </c>
      <c r="B57" s="65" t="s">
        <v>57</v>
      </c>
      <c r="C57" s="65" t="s">
        <v>57</v>
      </c>
      <c r="D57" s="65" t="s">
        <v>57</v>
      </c>
      <c r="E57" s="118">
        <f>SUM(E54:F56)</f>
        <v>0</v>
      </c>
      <c r="F57" s="119"/>
      <c r="G57" s="105"/>
      <c r="H57" s="106">
        <f>ROUND(E57*G57,2)</f>
        <v>0</v>
      </c>
      <c r="I57" s="110">
        <f>SUM(I54:J56)</f>
        <v>0</v>
      </c>
      <c r="J57" s="111"/>
    </row>
    <row r="58" spans="1:40" ht="15.75" thickBot="1" x14ac:dyDescent="0.3">
      <c r="A58" s="107" t="s">
        <v>103</v>
      </c>
      <c r="B58" s="70" t="s">
        <v>57</v>
      </c>
      <c r="C58" s="70" t="s">
        <v>57</v>
      </c>
      <c r="D58" s="70" t="s">
        <v>57</v>
      </c>
      <c r="E58" s="112">
        <f>E57*3</f>
        <v>0</v>
      </c>
      <c r="F58" s="112"/>
      <c r="G58" s="108"/>
      <c r="H58" s="109">
        <f t="shared" si="35"/>
        <v>0</v>
      </c>
      <c r="I58" s="113">
        <f>I57*3</f>
        <v>0</v>
      </c>
      <c r="J58" s="114"/>
    </row>
    <row r="61" spans="1:40" x14ac:dyDescent="0.25">
      <c r="A61" s="53" t="s">
        <v>116</v>
      </c>
      <c r="B61" s="53" t="s">
        <v>119</v>
      </c>
      <c r="C61" s="53" t="s">
        <v>120</v>
      </c>
    </row>
    <row r="62" spans="1:40" x14ac:dyDescent="0.25">
      <c r="A62" s="48"/>
      <c r="B62" s="97">
        <f>AK49+E57</f>
        <v>0</v>
      </c>
      <c r="C62" s="97">
        <f>AN49+I57</f>
        <v>0</v>
      </c>
    </row>
    <row r="63" spans="1:40" x14ac:dyDescent="0.25">
      <c r="A63" s="53" t="s">
        <v>117</v>
      </c>
      <c r="B63" s="53" t="s">
        <v>119</v>
      </c>
      <c r="C63" s="53" t="s">
        <v>120</v>
      </c>
    </row>
    <row r="64" spans="1:40" x14ac:dyDescent="0.25">
      <c r="A64" s="48"/>
      <c r="B64" s="97">
        <f>AK50+E58</f>
        <v>0</v>
      </c>
      <c r="C64" s="97">
        <f>AN50+I58</f>
        <v>0</v>
      </c>
    </row>
    <row r="68" spans="1:1" x14ac:dyDescent="0.25">
      <c r="A68" s="36"/>
    </row>
  </sheetData>
  <mergeCells count="21">
    <mergeCell ref="F8:R8"/>
    <mergeCell ref="A4:B4"/>
    <mergeCell ref="A5:B5"/>
    <mergeCell ref="A6:B6"/>
    <mergeCell ref="A7:B7"/>
    <mergeCell ref="C4:D4"/>
    <mergeCell ref="C5:D5"/>
    <mergeCell ref="C6:D6"/>
    <mergeCell ref="C7:D7"/>
    <mergeCell ref="I57:J57"/>
    <mergeCell ref="E58:F58"/>
    <mergeCell ref="I58:J58"/>
    <mergeCell ref="E53:F53"/>
    <mergeCell ref="E54:F54"/>
    <mergeCell ref="E55:F55"/>
    <mergeCell ref="E56:F56"/>
    <mergeCell ref="I53:J53"/>
    <mergeCell ref="I54:J54"/>
    <mergeCell ref="I55:J55"/>
    <mergeCell ref="I56:J56"/>
    <mergeCell ref="E57:F57"/>
  </mergeCells>
  <phoneticPr fontId="3" type="noConversion"/>
  <dataValidations count="1">
    <dataValidation type="list" allowBlank="1" showInputMessage="1" showErrorMessage="1" sqref="AL11:AL50 G54:G58" xr:uid="{00000000-0002-0000-0000-000000000000}">
      <formula1>"12%,21%"</formula1>
    </dataValidation>
  </dataValidations>
  <pageMargins left="0.23" right="0.2" top="0.78740157499999996" bottom="0.78740157499999996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dop_referent</dc:creator>
  <cp:keywords/>
  <dc:description/>
  <cp:lastModifiedBy>Roxana Otrubová</cp:lastModifiedBy>
  <cp:revision/>
  <dcterms:created xsi:type="dcterms:W3CDTF">2022-08-23T09:35:00Z</dcterms:created>
  <dcterms:modified xsi:type="dcterms:W3CDTF">2025-06-20T12:07:22Z</dcterms:modified>
  <cp:category/>
  <cp:contentStatus/>
</cp:coreProperties>
</file>