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zzsmsk-my.sharepoint.com/personal/micanv_zzsmsk_onmicrosoft_com/Documents/Dokumenty/Pracovní/Objekty_ZZS/ÚO Karviná/VS Bohumín/Dokumenty/Zakázky/Interiér_realizace/"/>
    </mc:Choice>
  </mc:AlternateContent>
  <xr:revisionPtr revIDLastSave="6" documentId="13_ncr:1_{AE615A4E-D3FC-42A0-819D-0ECA49BB8334}" xr6:coauthVersionLast="47" xr6:coauthVersionMax="47" xr10:uidLastSave="{DC6CAC25-29D8-444E-A5D1-EC4E8F795E06}"/>
  <bookViews>
    <workbookView xWindow="4050" yWindow="825" windowWidth="18810" windowHeight="14490" tabRatio="296" xr2:uid="{311C9CC4-0AF0-4FC2-A099-5228FB4927BA}"/>
  </bookViews>
  <sheets>
    <sheet name="INT ROZPOČET PLNÝ" sheetId="1" r:id="rId1"/>
  </sheets>
  <definedNames>
    <definedName name="_xlnm._FilterDatabase" localSheetId="0" hidden="1">'INT ROZPOČET PLNÝ'!$A$8:$L$56</definedName>
    <definedName name="_xlnm.Print_Area" localSheetId="0">'INT ROZPOČET PLNÝ'!$A$1:$M$56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" l="1"/>
  <c r="I28" i="1" l="1"/>
  <c r="J28" i="1" s="1"/>
  <c r="G20" i="1" l="1"/>
  <c r="G42" i="1"/>
  <c r="I42" i="1" s="1"/>
  <c r="J42" i="1" s="1"/>
  <c r="G19" i="1"/>
  <c r="G9" i="1"/>
  <c r="G55" i="1" s="1"/>
  <c r="G10" i="1"/>
  <c r="I10" i="1" s="1"/>
  <c r="G11" i="1"/>
  <c r="I11" i="1" s="1"/>
  <c r="G12" i="1"/>
  <c r="I12" i="1" s="1"/>
  <c r="J12" i="1" s="1"/>
  <c r="G13" i="1"/>
  <c r="I13" i="1" s="1"/>
  <c r="J13" i="1" s="1"/>
  <c r="G14" i="1"/>
  <c r="I14" i="1" s="1"/>
  <c r="G15" i="1"/>
  <c r="I15" i="1" s="1"/>
  <c r="G16" i="1"/>
  <c r="I16" i="1" s="1"/>
  <c r="J16" i="1" s="1"/>
  <c r="G17" i="1"/>
  <c r="G18" i="1"/>
  <c r="I18" i="1" s="1"/>
  <c r="G21" i="1"/>
  <c r="I21" i="1" s="1"/>
  <c r="J21" i="1" s="1"/>
  <c r="G22" i="1"/>
  <c r="G23" i="1"/>
  <c r="I23" i="1" s="1"/>
  <c r="J23" i="1" s="1"/>
  <c r="G24" i="1"/>
  <c r="I24" i="1" s="1"/>
  <c r="J24" i="1" s="1"/>
  <c r="G25" i="1"/>
  <c r="I25" i="1" s="1"/>
  <c r="J25" i="1" s="1"/>
  <c r="G26" i="1"/>
  <c r="I26" i="1" s="1"/>
  <c r="J26" i="1" s="1"/>
  <c r="G27" i="1"/>
  <c r="I27" i="1" s="1"/>
  <c r="J27" i="1" s="1"/>
  <c r="G29" i="1"/>
  <c r="G30" i="1"/>
  <c r="I30" i="1" s="1"/>
  <c r="G31" i="1"/>
  <c r="I31" i="1" s="1"/>
  <c r="G32" i="1"/>
  <c r="I32" i="1" s="1"/>
  <c r="G33" i="1"/>
  <c r="G34" i="1"/>
  <c r="I34" i="1" s="1"/>
  <c r="G35" i="1"/>
  <c r="I35" i="1" s="1"/>
  <c r="G36" i="1"/>
  <c r="I36" i="1" s="1"/>
  <c r="G37" i="1"/>
  <c r="I37" i="1" s="1"/>
  <c r="J37" i="1" s="1"/>
  <c r="G38" i="1"/>
  <c r="G39" i="1"/>
  <c r="G40" i="1"/>
  <c r="I40" i="1" s="1"/>
  <c r="G41" i="1"/>
  <c r="I41" i="1" s="1"/>
  <c r="J41" i="1" s="1"/>
  <c r="G43" i="1"/>
  <c r="I43" i="1" s="1"/>
  <c r="J43" i="1" s="1"/>
  <c r="G44" i="1"/>
  <c r="I44" i="1" s="1"/>
  <c r="J44" i="1" s="1"/>
  <c r="G45" i="1"/>
  <c r="I45" i="1" s="1"/>
  <c r="J45" i="1" s="1"/>
  <c r="G46" i="1"/>
  <c r="I46" i="1" s="1"/>
  <c r="J46" i="1" s="1"/>
  <c r="G47" i="1"/>
  <c r="I47" i="1" s="1"/>
  <c r="G48" i="1"/>
  <c r="I48" i="1" s="1"/>
  <c r="G49" i="1"/>
  <c r="I49" i="1" s="1"/>
  <c r="G56" i="1" l="1"/>
  <c r="G54" i="1" s="1"/>
  <c r="I20" i="1"/>
  <c r="J20" i="1" s="1"/>
  <c r="I55" i="1"/>
  <c r="I22" i="1"/>
  <c r="J22" i="1" s="1"/>
  <c r="I9" i="1"/>
  <c r="J9" i="1" s="1"/>
  <c r="I19" i="1"/>
  <c r="J19" i="1" s="1"/>
  <c r="J49" i="1"/>
  <c r="J40" i="1"/>
  <c r="I33" i="1"/>
  <c r="J33" i="1" s="1"/>
  <c r="I39" i="1"/>
  <c r="J39" i="1" s="1"/>
  <c r="J36" i="1"/>
  <c r="J30" i="1"/>
  <c r="J18" i="1"/>
  <c r="J47" i="1"/>
  <c r="J11" i="1"/>
  <c r="J15" i="1"/>
  <c r="J10" i="1"/>
  <c r="J48" i="1"/>
  <c r="I38" i="1"/>
  <c r="J38" i="1" s="1"/>
  <c r="J35" i="1"/>
  <c r="J32" i="1"/>
  <c r="I17" i="1"/>
  <c r="J17" i="1" s="1"/>
  <c r="J14" i="1"/>
  <c r="I29" i="1"/>
  <c r="J29" i="1" s="1"/>
  <c r="J34" i="1"/>
  <c r="J31" i="1"/>
  <c r="I56" i="1" l="1"/>
  <c r="K56" i="1" s="1"/>
  <c r="K55" i="1"/>
  <c r="I54" i="1" l="1"/>
  <c r="K54" i="1"/>
</calcChain>
</file>

<file path=xl/sharedStrings.xml><?xml version="1.0" encoding="utf-8"?>
<sst xmlns="http://schemas.openxmlformats.org/spreadsheetml/2006/main" count="262" uniqueCount="213">
  <si>
    <t xml:space="preserve">PROJEKTOVÁ DOKUMENTACE INTERIÉROVÉHO VYBAVENÍ ZZS BOHUMÍN </t>
  </si>
  <si>
    <t>Pokud tato dokumentace (z důvodu upřesnění a přiblížení technických parametrů, kvality projektovaných prvků a navrhovaných řešení) obsahuje požadavky nebo odkazy na obchodní firmy nebo názvy, technologie či specifická označení výrobků, jsou tyto odkazy, názvy a označení nezávazné a zadavatel v souladu s § 46, odst. 6 zákona č. 137/2006 Sb., o veřejných zakázkách umožňuje použití i jiných, kvalitativně a technicky obdobných řešení.</t>
  </si>
  <si>
    <t>PROJEKT INTERIÉRU STAVBY</t>
  </si>
  <si>
    <t xml:space="preserve">ROZPOČET SOUHRNNÝ </t>
  </si>
  <si>
    <t>NÁBYTEK ATYPICKÝ, OSTATNÍ VYBAVENÍ, ZAŘIZOVACÍ PŘEDMĚTY ZTI</t>
  </si>
  <si>
    <t>Položka</t>
  </si>
  <si>
    <t>Popis položky - Nábytek</t>
  </si>
  <si>
    <t>Rozměry</t>
  </si>
  <si>
    <t>Popis výrobku</t>
  </si>
  <si>
    <t>Počet (ks)</t>
  </si>
  <si>
    <t>Cena / MJ</t>
  </si>
  <si>
    <t>Celkem</t>
  </si>
  <si>
    <t>DPH</t>
  </si>
  <si>
    <t>Cena DPH</t>
  </si>
  <si>
    <t>Cena s DPH</t>
  </si>
  <si>
    <t>Bližší specifikace výkres č.</t>
  </si>
  <si>
    <t>I 1</t>
  </si>
  <si>
    <t>POSTEL S ÚLOŽNÝM PROSTOREM DĚLENÁ</t>
  </si>
  <si>
    <t>ROZMĚRY (1980 x 900 x1180) mm</t>
  </si>
  <si>
    <r>
      <t>KONSTRUKCE</t>
    </r>
    <r>
      <rPr>
        <sz val="12"/>
        <color indexed="8"/>
        <rFont val="Calibri"/>
        <family val="2"/>
        <charset val="238"/>
      </rPr>
      <t xml:space="preserve">: LAMINÁTOVÁ DŘEVOTŘÍSKOVÁ DESKA (LDT) tl. 18 mm, DEKOR DUB SVĚTLÝ VINTAGE, 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 xml:space="preserve">: ABS tl. 2 mm, ŠÍŘKA DLE LAMINA. </t>
    </r>
    <r>
      <rPr>
        <u/>
        <sz val="12"/>
        <color indexed="8"/>
        <rFont val="Calibri"/>
        <family val="2"/>
        <charset val="238"/>
      </rPr>
      <t>VĚTRACÍ MŘÍŽKY A DOPLŇKY</t>
    </r>
    <r>
      <rPr>
        <sz val="12"/>
        <color indexed="8"/>
        <rFont val="Calibri"/>
        <family val="2"/>
        <charset val="238"/>
      </rPr>
      <t xml:space="preserve">: HLINÍKOVÉ, VĚTRACÍ MŘÍŽKA VŽDY UMÍSTĚNA NA VOLNÉ STRANĚ POSTELE. </t>
    </r>
    <r>
      <rPr>
        <u/>
        <sz val="12"/>
        <color indexed="8"/>
        <rFont val="Calibri"/>
        <family val="2"/>
        <charset val="238"/>
      </rPr>
      <t>ČALOUNĚNÍ</t>
    </r>
    <r>
      <rPr>
        <sz val="12"/>
        <color indexed="8"/>
        <rFont val="Calibri"/>
        <family val="2"/>
        <charset val="238"/>
      </rPr>
      <t xml:space="preserve">: ČALOUNĚNÁ MATRACE,  </t>
    </r>
    <r>
      <rPr>
        <u/>
        <sz val="12"/>
        <color indexed="8"/>
        <rFont val="Calibri"/>
        <family val="2"/>
        <charset val="238"/>
      </rPr>
      <t>POTAH</t>
    </r>
    <r>
      <rPr>
        <sz val="12"/>
        <color indexed="8"/>
        <rFont val="Calibri"/>
        <family val="2"/>
        <charset val="238"/>
      </rPr>
      <t xml:space="preserve">: "TENA", TYP NOVARA - BARVA BUDE SPECIFIKOVÁNA  ARCHITEKTEM  A ODSOUHLAŠENA UŽIVATELI PŘED ZADÁNÍM DO VÝROBY,  POTAHOVÁ LÁTKA (SLOŽENÍ: 100 % Xtreme FR,   NEMETALICKÁ BARVIVA, min.100.000 ZÁTĚŽOVÝCH OTÁČEK).  </t>
    </r>
    <r>
      <rPr>
        <u/>
        <sz val="12"/>
        <color indexed="8"/>
        <rFont val="Calibri"/>
        <family val="2"/>
        <charset val="238"/>
      </rPr>
      <t xml:space="preserve">MATRACE: </t>
    </r>
    <r>
      <rPr>
        <sz val="12"/>
        <color indexed="8"/>
        <rFont val="Calibri"/>
        <family val="2"/>
        <charset val="238"/>
      </rPr>
      <t xml:space="preserve">VYKLÁPĚCÍ - VŽDY KE ZDI NA 2x PRUŽINOVÝ MECHANIZMUS.
</t>
    </r>
    <r>
      <rPr>
        <u/>
        <sz val="12"/>
        <color indexed="8"/>
        <rFont val="Calibri"/>
        <family val="2"/>
        <charset val="238"/>
      </rPr>
      <t xml:space="preserve">JMENOVKY: </t>
    </r>
    <r>
      <rPr>
        <sz val="12"/>
        <color indexed="8"/>
        <rFont val="Calibri"/>
        <family val="2"/>
        <charset val="238"/>
      </rPr>
      <t xml:space="preserve">3 ks (KOVOVÉ CEDULKY PRO ZASUNUTÍ ŠTÍTKU SE JMÉNEM UŽIVATELE NÁBYTKU). </t>
    </r>
    <r>
      <rPr>
        <u/>
        <sz val="12"/>
        <color indexed="8"/>
        <rFont val="Calibri"/>
        <family val="2"/>
        <charset val="238"/>
      </rPr>
      <t xml:space="preserve">OBKLAD STĚNY: </t>
    </r>
    <r>
      <rPr>
        <sz val="12"/>
        <color indexed="8"/>
        <rFont val="Calibri"/>
        <family val="2"/>
        <charset val="238"/>
      </rPr>
      <t>LDT tl. 18 mm,DEKOR DUB SVĚTLÝ VINTAGE, UMÍSTĚN NA ČELNÍ A PODÉLNÉ STRANĚ NA LEVÉ NEBO PRAVÉ STRANĚ(V ZÁVISLOSTI NA UMÍSTĚNÍ POSTELE U ZDI)</t>
    </r>
  </si>
  <si>
    <t>D.4.8 -101</t>
  </si>
  <si>
    <t>I 2</t>
  </si>
  <si>
    <t>PSACÍ STŮL</t>
  </si>
  <si>
    <t>1600 x 600 x 760 mm</t>
  </si>
  <si>
    <r>
      <t>KONSTRUKCE VČ. STOLNÍ DESKY</t>
    </r>
    <r>
      <rPr>
        <sz val="12"/>
        <color indexed="8"/>
        <rFont val="Calibri"/>
        <family val="2"/>
        <charset val="238"/>
      </rPr>
      <t xml:space="preserve">: LAMINÁTOVÁ DŘEVOTŘÍSKOVÁ DESKA (LDT) tl. 18 mm,DEKOR DUB SVĚTLÝ VINTAGE, 
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>: ABS tl. 2 mm, ŠÍŘKA DLE LAMINA.</t>
    </r>
    <r>
      <rPr>
        <sz val="12"/>
        <rFont val="Calibri"/>
        <family val="2"/>
        <charset val="238"/>
      </rPr>
      <t xml:space="preserve"> HORNÍ DESKA STOLU HRANY SYSTÉMOVÉ SHODNÉHO DEKORU V BEZESPÁROVÉM PROVEDENÍ NAVAŘENÍM HRANY NA DÍLEC TECHNOLOGIÍ LASER, HOT - AIR, NIR, PLAZMA.
</t>
    </r>
    <r>
      <rPr>
        <sz val="12"/>
        <color indexed="8"/>
        <rFont val="Calibri"/>
        <family val="2"/>
        <charset val="238"/>
      </rPr>
      <t xml:space="preserve"> KE KAŽDÉMU PRACOVNÍMU MÍSTU OPATŘIT DESKU OTVOREM A PRŮCHODKOU NA KABELY</t>
    </r>
  </si>
  <si>
    <t>D.4.8 -102</t>
  </si>
  <si>
    <t>I 3</t>
  </si>
  <si>
    <t>KANCELÁŘSKÁ ŽIDLE S PODHLAVNÍKEM</t>
  </si>
  <si>
    <t>ROZMĚRY V POPISU</t>
  </si>
  <si>
    <r>
      <t>KO</t>
    </r>
    <r>
      <rPr>
        <u/>
        <sz val="12"/>
        <color indexed="8"/>
        <rFont val="Calibri"/>
        <family val="2"/>
        <charset val="238"/>
      </rPr>
      <t>NSTRUKCE</t>
    </r>
    <r>
      <rPr>
        <sz val="12"/>
        <color indexed="8"/>
        <rFont val="Calibri"/>
        <family val="2"/>
        <charset val="238"/>
      </rPr>
      <t xml:space="preserve">: KOLEČKA, SYNCHRONNÍ MECHANIKA, VÝŠKOVĚ STAVITEL.PODRUČKY, PODHLAVNÍK. </t>
    </r>
    <r>
      <rPr>
        <u/>
        <sz val="12"/>
        <color indexed="8"/>
        <rFont val="Calibri"/>
        <family val="2"/>
        <charset val="238"/>
      </rPr>
      <t>ZÁKLADNA</t>
    </r>
    <r>
      <rPr>
        <sz val="12"/>
        <color indexed="8"/>
        <rFont val="Calibri"/>
        <family val="2"/>
        <charset val="238"/>
      </rPr>
      <t xml:space="preserve">: NYLONOVÝ ČERNÝ KŘÍŽ "LOOP". </t>
    </r>
    <r>
      <rPr>
        <u/>
        <sz val="12"/>
        <color indexed="8"/>
        <rFont val="Calibri"/>
        <family val="2"/>
        <charset val="238"/>
      </rPr>
      <t>OPĚRADLO</t>
    </r>
    <r>
      <rPr>
        <sz val="12"/>
        <color indexed="8"/>
        <rFont val="Calibri"/>
        <family val="2"/>
        <charset val="238"/>
      </rPr>
      <t xml:space="preserve">: PRODYŠNÁ SÍŤOVINA "NET" ČERNÉ BARVY Z OBOU STRAN,PEVNÝ PODHLAVNÍK.
</t>
    </r>
    <r>
      <rPr>
        <u/>
        <sz val="12"/>
        <color indexed="8"/>
        <rFont val="Calibri"/>
        <family val="2"/>
        <charset val="238"/>
      </rPr>
      <t>SEDÁK</t>
    </r>
    <r>
      <rPr>
        <sz val="12"/>
        <color indexed="8"/>
        <rFont val="Calibri"/>
        <family val="2"/>
        <charset val="238"/>
      </rPr>
      <t>: ROZMĚR: 510 x 460 mm, VÝŠKA OD ZEMĚ 450 - 550 mm, POTAŽENÝ ČERNOU SÍŤOVINOU  "NET" ČERNÉ BARVY 
NOSNOST: MIN. 120 kg</t>
    </r>
  </si>
  <si>
    <t>D.4.8 -103</t>
  </si>
  <si>
    <t>I 4a</t>
  </si>
  <si>
    <t>SKŘÍŇ POLICOVÁ  š720</t>
  </si>
  <si>
    <t>720 x 600 x 2600 mm</t>
  </si>
  <si>
    <r>
      <t xml:space="preserve">KONSTRUKCE VČ. DVEŘÍ: LAMINÁTOVÁ DŘEVOTŘÍSKOVÁ DESKA (LDT) tl. 18 mm, DEKOR DUB SVĚTLÝ VINTAGE
</t>
    </r>
    <r>
      <rPr>
        <u/>
        <sz val="12"/>
        <color indexed="8"/>
        <rFont val="Calibri"/>
        <family val="2"/>
        <charset val="238"/>
      </rPr>
      <t xml:space="preserve">HRANY KORPUS </t>
    </r>
    <r>
      <rPr>
        <sz val="12"/>
        <color indexed="8"/>
        <rFont val="Calibri"/>
        <family val="2"/>
        <charset val="238"/>
      </rPr>
      <t xml:space="preserve">: ABS tl. 1 mm, ŠÍŘKA DLE LAMINA, </t>
    </r>
    <r>
      <rPr>
        <sz val="12"/>
        <rFont val="Calibri"/>
        <family val="2"/>
        <charset val="238"/>
      </rPr>
      <t xml:space="preserve">ČELNÍ DVEŘE HRANY 2 MM SYSTÉMOVÉ SHODNÉHO DEKORU V BEZESPÁROVÉM PROVEDENÍ NAVAŘENÍM HRANY NA DÍLEC TECHNOLOGIÍ LASER, HOT - AIR, NIR, PLAZMA.
</t>
    </r>
    <r>
      <rPr>
        <u/>
        <sz val="12"/>
        <color indexed="8"/>
        <rFont val="Calibri"/>
        <family val="2"/>
        <charset val="238"/>
      </rPr>
      <t>ZÁDA</t>
    </r>
    <r>
      <rPr>
        <sz val="12"/>
        <color indexed="8"/>
        <rFont val="Calibri"/>
        <family val="2"/>
        <charset val="238"/>
      </rPr>
      <t xml:space="preserve">: SOLOLAK, DLE LAMINA
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LDT tl. 18 mm, BARVA -SVĚTLE ŠEDÁ
</t>
    </r>
    <r>
      <rPr>
        <u/>
        <sz val="12"/>
        <color indexed="8"/>
        <rFont val="Calibri"/>
        <family val="2"/>
        <charset val="238"/>
      </rPr>
      <t>ÚCHYTKY</t>
    </r>
    <r>
      <rPr>
        <sz val="12"/>
        <color indexed="8"/>
        <rFont val="Calibri"/>
        <family val="2"/>
        <charset val="238"/>
      </rPr>
      <t xml:space="preserve">: KOVOVÉ - PORTA ALU 224 mm - ELOX. HLINÍK
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
</t>
    </r>
    <r>
      <rPr>
        <u/>
        <sz val="12"/>
        <color indexed="8"/>
        <rFont val="Calibri"/>
        <family val="2"/>
        <charset val="238"/>
      </rPr>
      <t>ZÁMEK</t>
    </r>
    <r>
      <rPr>
        <sz val="12"/>
        <color indexed="8"/>
        <rFont val="Calibri"/>
        <family val="2"/>
        <charset val="238"/>
      </rPr>
      <t xml:space="preserve">: ZÁPUSTNÝ, UZAMYKACÍ OBĚ DVEŘNÍ KŘÍDLA
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 xml:space="preserve">: NAKLAPÁVACÍ SOKL NA STAVITELNÉ NOHY, HLINÍKOVÝ PLECH NA LTD
</t>
    </r>
    <r>
      <rPr>
        <b/>
        <sz val="12"/>
        <color indexed="8"/>
        <rFont val="Calibri"/>
        <family val="2"/>
        <charset val="238"/>
      </rPr>
      <t xml:space="preserve"> </t>
    </r>
    <r>
      <rPr>
        <u/>
        <sz val="12"/>
        <color indexed="8"/>
        <rFont val="Calibri"/>
        <family val="2"/>
        <charset val="238"/>
      </rPr>
      <t>POZN.</t>
    </r>
    <r>
      <rPr>
        <sz val="12"/>
        <color indexed="8"/>
        <rFont val="Calibri"/>
        <family val="2"/>
        <charset val="238"/>
      </rPr>
      <t xml:space="preserve">: V PŘÍPADĚ VELKÉHO ZATÍŽENÍ SKŘÍŇ DOPORUČUJEME KOTVIT KE STĚNĚ </t>
    </r>
  </si>
  <si>
    <t>D.4.8 -104</t>
  </si>
  <si>
    <t>I 4b</t>
  </si>
  <si>
    <t>SKŘÍŇ POLICOVÁ  š900</t>
  </si>
  <si>
    <t>900 x 600 x 2600 mm</t>
  </si>
  <si>
    <r>
      <t xml:space="preserve">KONSTRUKCE VČ. DVEŘÍ: LAMINÁTOVÁ DŘEVOTŘÍSKOVÁ DESKA (LDT) tl. 18 mm, DEKOR DUB SVĚTLÝ VINTAGE
</t>
    </r>
    <r>
      <rPr>
        <u/>
        <sz val="12"/>
        <color indexed="8"/>
        <rFont val="Calibri"/>
        <family val="2"/>
        <charset val="238"/>
      </rPr>
      <t xml:space="preserve">HRANY </t>
    </r>
    <r>
      <rPr>
        <sz val="12"/>
        <color indexed="8"/>
        <rFont val="Calibri"/>
        <family val="2"/>
        <charset val="238"/>
      </rPr>
      <t xml:space="preserve">KORPUS : ABS tl. 1 mm, ŠÍŘKA DLE LAMINA, </t>
    </r>
    <r>
      <rPr>
        <sz val="12"/>
        <rFont val="Calibri"/>
        <family val="2"/>
        <charset val="238"/>
      </rPr>
      <t xml:space="preserve">ČELNÍ DVEŘE HRANY 2MM  SYSTÉMOVÉ SHODNÉHO DEKORU V BEZESPÁROVÉM PROVEDENÍ NAVAŘENÍM HRANY NA DÍLEC TECHNOLOGIÍ LASER, HOT - AIR, NIR, PLAZMA.
</t>
    </r>
    <r>
      <rPr>
        <u/>
        <sz val="12"/>
        <color indexed="8"/>
        <rFont val="Calibri"/>
        <family val="2"/>
        <charset val="238"/>
      </rPr>
      <t>ZÁDA</t>
    </r>
    <r>
      <rPr>
        <sz val="12"/>
        <color indexed="8"/>
        <rFont val="Calibri"/>
        <family val="2"/>
        <charset val="238"/>
      </rPr>
      <t xml:space="preserve">: SOLOLAK, DLE LAMINA
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LDT tl. 18 mm, BARVA -SVĚTLE ŠEDÁ
</t>
    </r>
    <r>
      <rPr>
        <u/>
        <sz val="12"/>
        <color indexed="8"/>
        <rFont val="Calibri"/>
        <family val="2"/>
        <charset val="238"/>
      </rPr>
      <t>ÚCHYTKY</t>
    </r>
    <r>
      <rPr>
        <sz val="12"/>
        <color indexed="8"/>
        <rFont val="Calibri"/>
        <family val="2"/>
        <charset val="238"/>
      </rPr>
      <t xml:space="preserve">: KOVOVÉ - PORTA ALU 224 mm - ELOX. HLINÍK
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
</t>
    </r>
    <r>
      <rPr>
        <u/>
        <sz val="12"/>
        <color indexed="8"/>
        <rFont val="Calibri"/>
        <family val="2"/>
        <charset val="238"/>
      </rPr>
      <t>ZÁMEK</t>
    </r>
    <r>
      <rPr>
        <sz val="12"/>
        <color indexed="8"/>
        <rFont val="Calibri"/>
        <family val="2"/>
        <charset val="238"/>
      </rPr>
      <t xml:space="preserve">: ZÁPUSTNÝ, UZAMYKACÍ OBĚ DVEŘNÍ KŘÍDLA
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 xml:space="preserve">: NAKLAPÁVACÍ SOKL NA STAVITELNÉ NOHY, HLINÍKOVÝ PLECH NA LTD
</t>
    </r>
    <r>
      <rPr>
        <b/>
        <sz val="12"/>
        <color indexed="8"/>
        <rFont val="Calibri"/>
        <family val="2"/>
        <charset val="238"/>
      </rPr>
      <t xml:space="preserve"> </t>
    </r>
    <r>
      <rPr>
        <u/>
        <sz val="12"/>
        <color indexed="8"/>
        <rFont val="Calibri"/>
        <family val="2"/>
        <charset val="238"/>
      </rPr>
      <t>POZN.</t>
    </r>
    <r>
      <rPr>
        <sz val="12"/>
        <color indexed="8"/>
        <rFont val="Calibri"/>
        <family val="2"/>
        <charset val="238"/>
      </rPr>
      <t xml:space="preserve">: V PŘÍPADĚ VELKÉHO ZATÍŽENÍ SKŘÍŇ DOPORUČUJEME KOTVIT KE STĚNĚ </t>
    </r>
  </si>
  <si>
    <t>D.4.8 -105</t>
  </si>
  <si>
    <t>I 4c</t>
  </si>
  <si>
    <t xml:space="preserve">SKŘÍŇ POLICOVÁ  744 VYSOKÁ </t>
  </si>
  <si>
    <t>744 x 600 x 3200 mm</t>
  </si>
  <si>
    <t>D.4.8 -106</t>
  </si>
  <si>
    <t>I 5</t>
  </si>
  <si>
    <t xml:space="preserve">SKŘÍŇ POLICOVÁ  NA LÉČIVA </t>
  </si>
  <si>
    <t>2000 x 600 x 900 mm</t>
  </si>
  <si>
    <r>
      <t xml:space="preserve">KONSTRUKCE VČ. DVEŘÍ: LAMINÁTOVÁ DŘEVOTŘÍSKOVÁ DESKA (LDT) tl. 18 mm, DEKOR DUB SVĚTLÝ VINTAGE
</t>
    </r>
    <r>
      <rPr>
        <u/>
        <sz val="12"/>
        <color indexed="8"/>
        <rFont val="Calibri"/>
        <family val="2"/>
        <charset val="238"/>
      </rPr>
      <t xml:space="preserve">HRANY </t>
    </r>
    <r>
      <rPr>
        <sz val="12"/>
        <color indexed="8"/>
        <rFont val="Calibri"/>
        <family val="2"/>
        <charset val="238"/>
      </rPr>
      <t xml:space="preserve">KORPUS : ABS tl. 1 mm, ŠÍŘKA DLE LAMINA, </t>
    </r>
    <r>
      <rPr>
        <sz val="12"/>
        <rFont val="Calibri"/>
        <family val="2"/>
        <charset val="238"/>
      </rPr>
      <t xml:space="preserve">ČELNÍ DVEŘE HRANY 2MM  SYSTÉMOVÉ SHODNÉHO DEKORU V BEZESPÁROVÉM PROVEDENÍ NAVAŘENÍM HRANY NA DÍLEC TECHNOLOGIÍ LASER, HOT - AIR, NIR, PLAZMA.
</t>
    </r>
    <r>
      <rPr>
        <u/>
        <sz val="12"/>
        <color indexed="8"/>
        <rFont val="Calibri"/>
        <family val="2"/>
        <charset val="238"/>
      </rPr>
      <t>ZÁDA</t>
    </r>
    <r>
      <rPr>
        <sz val="12"/>
        <color indexed="8"/>
        <rFont val="Calibri"/>
        <family val="2"/>
        <charset val="238"/>
      </rPr>
      <t xml:space="preserve">: SOLOLAK, DLE LAMINA
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LDT tl. 18 mm, BARVA -SVĚTLE ŠEDÁ
</t>
    </r>
    <r>
      <rPr>
        <u/>
        <sz val="12"/>
        <color indexed="8"/>
        <rFont val="Calibri"/>
        <family val="2"/>
        <charset val="238"/>
      </rPr>
      <t>ÚCHYTKY</t>
    </r>
    <r>
      <rPr>
        <sz val="12"/>
        <color indexed="8"/>
        <rFont val="Calibri"/>
        <family val="2"/>
        <charset val="238"/>
      </rPr>
      <t xml:space="preserve">: KOVOVÉ - PORTA ALU 224 mm - ELOX. HLINÍK
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mm. </t>
    </r>
    <r>
      <rPr>
        <u/>
        <sz val="12"/>
        <color indexed="8"/>
        <rFont val="Calibri"/>
        <family val="2"/>
        <charset val="238"/>
      </rPr>
      <t>ZÁMEK</t>
    </r>
    <r>
      <rPr>
        <sz val="12"/>
        <color indexed="8"/>
        <rFont val="Calibri"/>
        <family val="2"/>
        <charset val="238"/>
      </rPr>
      <t xml:space="preserve">: ZÁPUSTNÝ, UZAMYKACÍ OBĚ DVEŘNÍ KŘÍDLA
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 xml:space="preserve">: NAKLAPÁVACÍ SOKL NA STAVITELNÉ NOHY, HLINÍKOVÝ PLECH NA LTD
</t>
    </r>
    <r>
      <rPr>
        <b/>
        <sz val="12"/>
        <color indexed="8"/>
        <rFont val="Calibri"/>
        <family val="2"/>
        <charset val="238"/>
      </rPr>
      <t xml:space="preserve"> </t>
    </r>
    <r>
      <rPr>
        <sz val="12"/>
        <color indexed="8"/>
        <rFont val="Calibri"/>
        <family val="2"/>
        <charset val="238"/>
      </rPr>
      <t xml:space="preserve"> </t>
    </r>
    <r>
      <rPr>
        <u/>
        <sz val="12"/>
        <color indexed="8"/>
        <rFont val="Calibri"/>
        <family val="2"/>
        <charset val="238"/>
      </rPr>
      <t>POZN.</t>
    </r>
    <r>
      <rPr>
        <sz val="12"/>
        <color indexed="8"/>
        <rFont val="Calibri"/>
        <family val="2"/>
        <charset val="238"/>
      </rPr>
      <t xml:space="preserve">: V PŘÍPADĚ VELKÉHO ZATÍŽENÍ SKŘÍŇ  KOTVIT KE STĚNĚ </t>
    </r>
  </si>
  <si>
    <t>D.4.8 -107</t>
  </si>
  <si>
    <t>I 6</t>
  </si>
  <si>
    <t>SKŘÍŇ DĚLENÁ VĚTRANÁ SAMOSTATNÁ</t>
  </si>
  <si>
    <t>2270 x 740 x 600 mm</t>
  </si>
  <si>
    <r>
      <t>KONSTRUKCE VČ. DVEŘÍ</t>
    </r>
    <r>
      <rPr>
        <sz val="12"/>
        <color indexed="8"/>
        <rFont val="Calibri"/>
        <family val="2"/>
        <charset val="238"/>
      </rPr>
      <t xml:space="preserve">: LDT tl. 18 mm, DEKOR DUB SVĚTLÝ VINTAGE. HRANY KORPUS : ABS tl. 1 mm, </t>
    </r>
    <r>
      <rPr>
        <sz val="12"/>
        <rFont val="Calibri"/>
        <family val="2"/>
        <charset val="238"/>
      </rPr>
      <t>ŠÍŘKA DLE LAMINA, ČELNÍ DVEŘE HRANY 2MM  SYSTÉMOVÉ SHODNÉHO DEKORU V BEZESPÁROVÉM PROVEDENÍ NAVAŘENÍM HRANY NA DÍLEC TECHNOLOGIÍ LASER, HOT - AIR, NIR, PLAZMA,</t>
    </r>
    <r>
      <rPr>
        <sz val="12"/>
        <color indexed="8"/>
        <rFont val="Calibri"/>
        <family val="2"/>
        <charset val="238"/>
      </rPr>
      <t xml:space="preserve"> </t>
    </r>
    <r>
      <rPr>
        <u/>
        <sz val="12"/>
        <color indexed="8"/>
        <rFont val="Calibri"/>
        <family val="2"/>
        <charset val="238"/>
      </rPr>
      <t>ZÁDA</t>
    </r>
    <r>
      <rPr>
        <sz val="12"/>
        <color indexed="8"/>
        <rFont val="Calibri"/>
        <family val="2"/>
        <charset val="238"/>
      </rPr>
      <t xml:space="preserve">: SOLOLAK, DLE LAMINA
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LDT tl. 18 mm, BARVA -SVĚTLE ŠEDÁ
</t>
    </r>
    <r>
      <rPr>
        <u/>
        <sz val="12"/>
        <color indexed="8"/>
        <rFont val="Calibri"/>
        <family val="2"/>
        <charset val="238"/>
      </rPr>
      <t>ÚCHYTKY</t>
    </r>
    <r>
      <rPr>
        <sz val="12"/>
        <color indexed="8"/>
        <rFont val="Calibri"/>
        <family val="2"/>
        <charset val="238"/>
      </rPr>
      <t xml:space="preserve">: KOVOVÉ - PORTA ALU 224 mm - ELOX. HLINÍK. 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mm. </t>
    </r>
    <r>
      <rPr>
        <u/>
        <sz val="12"/>
        <color indexed="8"/>
        <rFont val="Calibri"/>
        <family val="2"/>
        <charset val="238"/>
      </rPr>
      <t>ZÁMEK</t>
    </r>
    <r>
      <rPr>
        <sz val="12"/>
        <color indexed="8"/>
        <rFont val="Calibri"/>
        <family val="2"/>
        <charset val="238"/>
      </rPr>
      <t xml:space="preserve">: ZÁPUSTNÝ, UZAMYKACÍ OBĚ DVEŘNÍ KŘÍDLA
</t>
    </r>
    <r>
      <rPr>
        <u/>
        <sz val="12"/>
        <color indexed="8"/>
        <rFont val="Calibri"/>
        <family val="2"/>
        <charset val="238"/>
      </rPr>
      <t>VĚTRACÍ MŘÍŽKY A DALŠÍ DOPLŇKY</t>
    </r>
    <r>
      <rPr>
        <sz val="12"/>
        <color indexed="8"/>
        <rFont val="Calibri"/>
        <family val="2"/>
        <charset val="238"/>
      </rPr>
      <t xml:space="preserve">: HLINÍK, ROZMĚR VĚTRACÍ MŘÍŽKY (Š x V) 250 x 60 mm
</t>
    </r>
    <r>
      <rPr>
        <u/>
        <sz val="12"/>
        <color indexed="8"/>
        <rFont val="Calibri"/>
        <family val="2"/>
        <charset val="238"/>
      </rPr>
      <t>ŠATNÍ TYČ</t>
    </r>
    <r>
      <rPr>
        <sz val="12"/>
        <color indexed="8"/>
        <rFont val="Calibri"/>
        <family val="2"/>
        <charset val="238"/>
      </rPr>
      <t xml:space="preserve">: Ø 25 mm, CHROMOVÁNÁ OCEL
</t>
    </r>
    <r>
      <rPr>
        <u/>
        <sz val="12"/>
        <color indexed="8"/>
        <rFont val="Calibri"/>
        <family val="2"/>
        <charset val="238"/>
      </rPr>
      <t>HÁČKY:</t>
    </r>
    <r>
      <rPr>
        <sz val="12"/>
        <color indexed="8"/>
        <rFont val="Calibri"/>
        <family val="2"/>
        <charset val="238"/>
      </rPr>
      <t xml:space="preserve"> DVOJHÁČEK NA KAŽDÉ  VNITŘNÍ STRANĚ DVEŘÍ - ELOX. HLINÍK (NEBO RAL 9006)
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 xml:space="preserve">: NAKLAPÁVACÍ SOKL NA STAVITELNÉ NOHY, HLINÍKOVÝ PLECH NA LTD
</t>
    </r>
    <r>
      <rPr>
        <b/>
        <sz val="12"/>
        <color indexed="8"/>
        <rFont val="Calibri"/>
        <family val="2"/>
        <charset val="238"/>
      </rPr>
      <t xml:space="preserve"> </t>
    </r>
    <r>
      <rPr>
        <sz val="12"/>
        <color indexed="8"/>
        <rFont val="Calibri"/>
        <family val="2"/>
        <charset val="238"/>
      </rPr>
      <t xml:space="preserve"> </t>
    </r>
    <r>
      <rPr>
        <u/>
        <sz val="12"/>
        <color indexed="8"/>
        <rFont val="Calibri"/>
        <family val="2"/>
        <charset val="238"/>
      </rPr>
      <t>POZN.</t>
    </r>
    <r>
      <rPr>
        <sz val="12"/>
        <color indexed="8"/>
        <rFont val="Calibri"/>
        <family val="2"/>
        <charset val="238"/>
      </rPr>
      <t xml:space="preserve">: V PŘÍPADĚ VELKÉHO ZATÍŽENÍ SKŘÍŇ DOPORUČUJEME KOTVIT KE STĚNĚ </t>
    </r>
    <r>
      <rPr>
        <sz val="6"/>
        <color indexed="8"/>
        <rFont val="Arial"/>
        <family val="2"/>
        <charset val="238"/>
      </rPr>
      <t xml:space="preserve">,
</t>
    </r>
    <r>
      <rPr>
        <sz val="12"/>
        <color indexed="8"/>
        <rFont val="Calibri"/>
        <family val="2"/>
        <charset val="238"/>
      </rPr>
      <t>SKŘÍŇKA DOPLNĚNA O ODKAPÁVAČ NA BOTY. Z CELKOVÉHO POČTU 14 KS JE 6 KS ŠÍŘKY 745 mm ( UMÍSTĚNO V M.Č. 009). TYTO SKŘÍNĚ JSOU OZNAČENY V PŮDORYSE JAKO I6a.</t>
    </r>
  </si>
  <si>
    <t>D.4.8 -108</t>
  </si>
  <si>
    <t>I 7</t>
  </si>
  <si>
    <t>POLIČKA NAD POSTELÍ</t>
  </si>
  <si>
    <t>48 x 280 x 140 mm</t>
  </si>
  <si>
    <r>
      <t>KONSTRUKCE</t>
    </r>
    <r>
      <rPr>
        <sz val="12"/>
        <color indexed="8"/>
        <rFont val="Calibri"/>
        <family val="2"/>
        <charset val="238"/>
      </rPr>
      <t xml:space="preserve">: LAMINÁTOVÁ DŘEVOTŘÍSKOVÁ DESKA (LDT) tl. 18 mm, DEKOR DUB SVĚTLÝ VINTAGE
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>: ABS tl. 2 mm, ŠÍŘKA DLE LAMINA
KOTVENÍ DO STĚNY NA VRUT</t>
    </r>
  </si>
  <si>
    <t>D.4.8 -109</t>
  </si>
  <si>
    <t>I 8</t>
  </si>
  <si>
    <t>NÁSTĚNKA</t>
  </si>
  <si>
    <t>1000x1000x30 mm</t>
  </si>
  <si>
    <r>
      <t>RÁM</t>
    </r>
    <r>
      <rPr>
        <sz val="12"/>
        <color indexed="8"/>
        <rFont val="Calibri"/>
        <family val="2"/>
        <charset val="238"/>
      </rPr>
      <t xml:space="preserve">: LAMINÁTOVÁ DŘEVOTŘÍSKOVÁ DESKA (LDT) tl. 18 mm, DEKOR DUB SVĚTLÝ VINTAGE 36 x50mm,
</t>
    </r>
    <r>
      <rPr>
        <u/>
        <sz val="12"/>
        <color indexed="8"/>
        <rFont val="Calibri"/>
        <family val="2"/>
        <charset val="238"/>
      </rPr>
      <t>ZÁDA</t>
    </r>
    <r>
      <rPr>
        <sz val="12"/>
        <color indexed="8"/>
        <rFont val="Calibri"/>
        <family val="2"/>
        <charset val="238"/>
      </rPr>
      <t xml:space="preserve">: SOLOLAK, tl. 4 mm
</t>
    </r>
    <r>
      <rPr>
        <u/>
        <sz val="12"/>
        <color indexed="8"/>
        <rFont val="Calibri"/>
        <family val="2"/>
        <charset val="238"/>
      </rPr>
      <t>VÝPLŇ</t>
    </r>
    <r>
      <rPr>
        <sz val="12"/>
        <color indexed="8"/>
        <rFont val="Calibri"/>
        <family val="2"/>
        <charset val="238"/>
      </rPr>
      <t>: HOBRA tl. 20 mm, POTAŽENÝ TEXTILIÍ - BARVA A TYP TEXTILU BUDOU SPECIFIKOVÁNY ARCHITEKTEM A ODSOUHLAŠENY 
UŽIVATELI PŘED ZADÁNÍM DO VÝROBY
KOTVENÍ DO STĚNY NA VRUT</t>
    </r>
  </si>
  <si>
    <t>D.4.8 -110</t>
  </si>
  <si>
    <t>I 9</t>
  </si>
  <si>
    <t>POLICE</t>
  </si>
  <si>
    <t>1000x200x48 mm</t>
  </si>
  <si>
    <t>I 10</t>
  </si>
  <si>
    <t>VĚŠÁKOVÁ STĚNA SE ZRCADLEM</t>
  </si>
  <si>
    <t>950 x 1930 mm</t>
  </si>
  <si>
    <r>
      <t>KONSTRUKCE</t>
    </r>
    <r>
      <rPr>
        <sz val="12"/>
        <color indexed="8"/>
        <rFont val="Calibri"/>
        <family val="2"/>
        <charset val="238"/>
      </rPr>
      <t xml:space="preserve">:  LAMINÁTOVÁ DŘEVOTŘÍSKOVÁ DESKA (LTD) tl.25 mm, BĚLENÝ DUB
 </t>
    </r>
    <r>
      <rPr>
        <u/>
        <sz val="12"/>
        <color indexed="8"/>
        <rFont val="Calibri"/>
        <family val="2"/>
        <charset val="238"/>
      </rPr>
      <t>VRCHNÍ A SPODNÍ DESKA</t>
    </r>
    <r>
      <rPr>
        <sz val="12"/>
        <color indexed="8"/>
        <rFont val="Calibri"/>
        <family val="2"/>
        <charset val="238"/>
      </rPr>
      <t xml:space="preserve">: LTD tl. 25 mm    
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 xml:space="preserve">: ABS tl. 2 mm, ŠÍŘKA DLE LAMINA  </t>
    </r>
    <r>
      <rPr>
        <u/>
        <sz val="12"/>
        <color indexed="8"/>
        <rFont val="Calibri"/>
        <family val="2"/>
        <charset val="238"/>
      </rPr>
      <t>KOTVENÍ DO ZDI</t>
    </r>
    <r>
      <rPr>
        <sz val="12"/>
        <color indexed="8"/>
        <rFont val="Calibri"/>
        <family val="2"/>
        <charset val="238"/>
      </rPr>
      <t xml:space="preserve">: PODKLADNÍ SVISLÉ LIŠTY NA HMOŽDINKY DO ZDI 
 </t>
    </r>
    <r>
      <rPr>
        <u/>
        <sz val="12"/>
        <color indexed="8"/>
        <rFont val="Calibri"/>
        <family val="2"/>
        <charset val="238"/>
      </rPr>
      <t>HÁČKY NA KABÁTY</t>
    </r>
    <r>
      <rPr>
        <sz val="12"/>
        <color indexed="8"/>
        <rFont val="Calibri"/>
        <family val="2"/>
        <charset val="238"/>
      </rPr>
      <t xml:space="preserve">: KOVOVÉ - POVRCH - ELOX.HLINÍK - STŘÍBRNÝ RAL 9006, 4 KS
</t>
    </r>
    <r>
      <rPr>
        <u/>
        <sz val="12"/>
        <color indexed="8"/>
        <rFont val="Calibri"/>
        <family val="2"/>
        <charset val="238"/>
      </rPr>
      <t>ZRCADLO</t>
    </r>
    <r>
      <rPr>
        <sz val="12"/>
        <color indexed="8"/>
        <rFont val="Calibri"/>
        <family val="2"/>
        <charset val="238"/>
      </rPr>
      <t>: ROZMĚR 280 x 1600 mm, LEPENO NA ZADNÍ LTD DESKU</t>
    </r>
  </si>
  <si>
    <t>D.4.8 -111</t>
  </si>
  <si>
    <t>600x600x30 mm</t>
  </si>
  <si>
    <t>I 12</t>
  </si>
  <si>
    <t xml:space="preserve">NEREZOVÝ VĚŠÁK NA RUČNÍKY </t>
  </si>
  <si>
    <r>
      <t>KONSTRUKCE</t>
    </r>
    <r>
      <rPr>
        <sz val="12"/>
        <color indexed="8"/>
        <rFont val="Calibri"/>
        <family val="2"/>
        <charset val="238"/>
      </rPr>
      <t xml:space="preserve">: NEREZAVĚJÍCÍ OCEL, DÉLKA 60 cm ( 2 PARALELNÍ TYČE)
</t>
    </r>
    <r>
      <rPr>
        <b/>
        <sz val="12"/>
        <color indexed="8"/>
        <rFont val="Calibri"/>
        <family val="2"/>
        <charset val="238"/>
      </rPr>
      <t>KOTVENÍ DO STĚNY NA VRUT</t>
    </r>
  </si>
  <si>
    <t>D.4.8 -112</t>
  </si>
  <si>
    <t>I 13</t>
  </si>
  <si>
    <t>POLICE POD UMÝVADLO</t>
  </si>
  <si>
    <t>1800x350x30 mm</t>
  </si>
  <si>
    <r>
      <t>KONSTRUKCE</t>
    </r>
    <r>
      <rPr>
        <sz val="12"/>
        <color indexed="8"/>
        <rFont val="Calibri"/>
        <family val="2"/>
        <charset val="238"/>
      </rPr>
      <t xml:space="preserve">: LAMINÁTOVÁ DŘEVOTŘÍSKOVÁ DESKA (LDT) tl. 30 mm, HPL LAMINO - DEKOR DUB SVĚTLÝ VINTAGE
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>: ABS tl. 2 mm, ŠÍŘKA DLE LAMINA
KOTVENÍ DO STĚNY NA VRUT</t>
    </r>
  </si>
  <si>
    <t>D.4.8 -113</t>
  </si>
  <si>
    <t>I 14a</t>
  </si>
  <si>
    <t>REGÁL š.1600</t>
  </si>
  <si>
    <t>1790 x 1600 x 600 mm</t>
  </si>
  <si>
    <t>D.4.8 -114</t>
  </si>
  <si>
    <t>I 14b</t>
  </si>
  <si>
    <t>REGÁL š.900</t>
  </si>
  <si>
    <t>1790 x 900 x 600 mm</t>
  </si>
  <si>
    <t>POLICOVÝ REGÁL CELOKOVOVÝ, NEŠROUBOVANÝ ( SKLÁDANÝ)
ROZMĚRY: 1790 x 900 x 600 mm, NOSNOST 175 Kg
5 POLIC (PLECH / KOV) VÝŠKOVĚ STAVITELNÝCH
BARVA KONSTRUKCE: ŠEDÁ RAL 7031, PLASTOVÉ KLUZÁKY NA NOHÁCH
TYP MONTÁŽE: ZÁSUVNÁ</t>
  </si>
  <si>
    <t>.I15</t>
  </si>
  <si>
    <t>SKŘÍŇ NA ZDRAVOTNICKÝ MATERIÁL</t>
  </si>
  <si>
    <t>2000 x 1000 x 600 mm</t>
  </si>
  <si>
    <r>
      <t xml:space="preserve">KONSTRUKCE VČ. DVEŘÍ: LAMINÁTOVÁ DŘEVOTŘÍSKOVÁ DESKA (LDT) tl. 18 mm, DEKOR DUB SVĚTLÝ VINTAGE
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>: ABS tl. 1 mm, ŠÍŘKA DLE LAMINA, Z</t>
    </r>
    <r>
      <rPr>
        <u/>
        <sz val="12"/>
        <color indexed="8"/>
        <rFont val="Calibri"/>
        <family val="2"/>
        <charset val="238"/>
      </rPr>
      <t>ÁDA</t>
    </r>
    <r>
      <rPr>
        <sz val="12"/>
        <color indexed="8"/>
        <rFont val="Calibri"/>
        <family val="2"/>
        <charset val="238"/>
      </rPr>
      <t>: SOLOLAK, DLE LAMINA,</t>
    </r>
    <r>
      <rPr>
        <sz val="12"/>
        <rFont val="Calibri"/>
        <family val="2"/>
        <charset val="238"/>
      </rPr>
      <t xml:space="preserve"> ČELNÍ DVEŘE HRANY 2mm SYSTÉMOVÉ SHODNÉHO DEKORU V BEZESPÁROVÉM PROVEDENÍ NAVAŘENÍM HRANY NA DÍLEC TECHNOLOGIÍ LASER, HOT - AIR, NIR, PLAZMA.
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LDT tl. 18 mm, DEKOR DUB SVĚTLÝ VINTAGE 
</t>
    </r>
    <r>
      <rPr>
        <u/>
        <sz val="12"/>
        <color indexed="8"/>
        <rFont val="Calibri"/>
        <family val="2"/>
        <charset val="238"/>
      </rPr>
      <t>ÚCHYTKY</t>
    </r>
    <r>
      <rPr>
        <sz val="12"/>
        <color indexed="8"/>
        <rFont val="Calibri"/>
        <family val="2"/>
        <charset val="238"/>
      </rPr>
      <t xml:space="preserve">: KOVOVÉ - PORTA ALU 224 mm - ELOX. HLINÍK. 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mm. </t>
    </r>
    <r>
      <rPr>
        <u/>
        <sz val="12"/>
        <color indexed="8"/>
        <rFont val="Calibri"/>
        <family val="2"/>
        <charset val="238"/>
      </rPr>
      <t>ZÁMEK</t>
    </r>
    <r>
      <rPr>
        <sz val="12"/>
        <color indexed="8"/>
        <rFont val="Calibri"/>
        <family val="2"/>
        <charset val="238"/>
      </rPr>
      <t xml:space="preserve">: ZÁPUSTNÝ, UZAMYKACÍ OBĚ DVEŘNÍ KŘÍDLA. 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 xml:space="preserve">: NAKLAPÁVACÍ SOKL NA STAVITELNÉ NOHY, HLINÍKOVÝ PLECH NA LTD. SOUČÁSTÍ DODÁVKY ZABUDOVANÝ NÁBYTKOVÝ TREZOR  S MECHANICKÝM ZÁMKEM,  30x37x38CM,  42 LITRŮ (FLEXIBILNÍ UCHYCENÍ POMOCÍ MONTÁŽNÍCH OTVORŮ NA STĚNU, CERTIFIKACE OCHRANY PROTI VLOUPÁNÍ A POŽÁRU. VYUŽITELNÝ VNITŘNÍ PROSTOR (ŠXHXV): 295 X 350 X 375 mm. 
</t>
    </r>
    <r>
      <rPr>
        <b/>
        <sz val="12"/>
        <color indexed="8"/>
        <rFont val="Calibri"/>
        <family val="2"/>
        <charset val="238"/>
      </rPr>
      <t xml:space="preserve"> </t>
    </r>
    <r>
      <rPr>
        <sz val="12"/>
        <color indexed="8"/>
        <rFont val="Calibri"/>
        <family val="2"/>
        <charset val="238"/>
      </rPr>
      <t xml:space="preserve"> </t>
    </r>
    <r>
      <rPr>
        <u/>
        <sz val="12"/>
        <color indexed="8"/>
        <rFont val="Calibri"/>
        <family val="2"/>
        <charset val="238"/>
      </rPr>
      <t>POZN.</t>
    </r>
    <r>
      <rPr>
        <sz val="12"/>
        <color indexed="8"/>
        <rFont val="Calibri"/>
        <family val="2"/>
        <charset val="238"/>
      </rPr>
      <t xml:space="preserve">: V PŘÍPADĚ VELKÉHO ZATÍŽENÍ SKŘÍŇ  KOTVIT KE STĚNĚ </t>
    </r>
  </si>
  <si>
    <t>D.4.8 -115</t>
  </si>
  <si>
    <t>.I17</t>
  </si>
  <si>
    <t>JÍDELNÍ ŽIDLE</t>
  </si>
  <si>
    <t>VÝŠKA SEDÁKU: 450 mm, HLOUBKA SEDÁKU: 440 mm, ŠÍŘKA SEDÁKU: 510 mm, CELK.ŠÍŘKA: 565 mm</t>
  </si>
  <si>
    <t xml:space="preserve">ROZMĚRY: VÝŠKA SEDÁKU: 450 mm, HLOUBKA SEDÁKU: 440 mm, ŠÍŘKA SEDÁKU: 510 mm, CELK.ŠÍŘKA: 565 mm, HMOTNOST 7,3 Kg.
NOHY : OCELOVÉ TRUBKOVÉ, ROVNÉ, BARVA ČERNÁ
PROVEDENÍ: MATERIÁL: 90% POLYPROPYLEN/10% SKLENĚNÉ VLÁKNO, OTĚRUVZDORNOST: 50000 MD
STOHOVATELNOST
 (REF.OBRÁZEK - ŽIDLE LANGFORD ROVNÉ NOHY, ŠEDÁ). </t>
  </si>
  <si>
    <t>D.4.8 -117</t>
  </si>
  <si>
    <t>.I18</t>
  </si>
  <si>
    <t>JÍDELNÍ STŮL</t>
  </si>
  <si>
    <t>Š 1400 x V 800 x H 745mm</t>
  </si>
  <si>
    <r>
      <t>STOLNÍ DESKA</t>
    </r>
    <r>
      <rPr>
        <sz val="12"/>
        <color indexed="8"/>
        <rFont val="Calibri"/>
        <family val="2"/>
        <charset val="238"/>
      </rPr>
      <t>: LAMINÁTOVÁ DŘEVOTŘÍSKOVÁ DESKA (LDT) tl. 25 mm, DEKOR DUB SVĚTLÝ VINTAGE,</t>
    </r>
    <r>
      <rPr>
        <b/>
        <sz val="12"/>
        <rFont val="Calibri"/>
        <family val="2"/>
        <charset val="238"/>
      </rPr>
      <t xml:space="preserve"> </t>
    </r>
    <r>
      <rPr>
        <sz val="12"/>
        <rFont val="Calibri"/>
        <family val="2"/>
        <charset val="238"/>
      </rPr>
      <t xml:space="preserve">HRANY 2MM SYSTÉMOVÉ SHODNÉHO DEKORU V BEZESPÁROVÉM PROVEDENÍ NAVAŘENÍM HRANY NA DÍLEC TECHNOLOGIÍ LASER, HOT - AIR, NIR, PLAZMA.
</t>
    </r>
    <r>
      <rPr>
        <u/>
        <sz val="12"/>
        <color indexed="8"/>
        <rFont val="Calibri"/>
        <family val="2"/>
        <charset val="238"/>
      </rPr>
      <t>KONSTRUKCE RÁMŮ</t>
    </r>
    <r>
      <rPr>
        <sz val="12"/>
        <color indexed="8"/>
        <rFont val="Calibri"/>
        <family val="2"/>
        <charset val="238"/>
      </rPr>
      <t xml:space="preserve">: UZAVŘENÉ OCELOVÉ PROFILY 25 x 50 mm, VNĚJŠÍ HRANA PROFILU ZAOBLENÁ, POVRCHOVÁ ÚPRAVA PRÁŠKOVOU BARVOU - RAL 9006, 
 NOHY STOLU ČTVERCOVÉHO PRŮŘEZU 60 x 60 mm OPATŘENY REKTIFIKAČNÍMI PATKAMI PRO VYROVNÁNÍ NEROVNOSTÍ PODLAHY
</t>
    </r>
  </si>
  <si>
    <t>D.4.8 -118</t>
  </si>
  <si>
    <t>.I19</t>
  </si>
  <si>
    <t xml:space="preserve">SKŘÍŇKA POD TELEVIZI </t>
  </si>
  <si>
    <t>Š 1400 x V 870 x H 350mm</t>
  </si>
  <si>
    <r>
      <t>BOKY</t>
    </r>
    <r>
      <rPr>
        <sz val="12"/>
        <color indexed="8"/>
        <rFont val="Calibri"/>
        <family val="2"/>
        <charset val="238"/>
      </rPr>
      <t xml:space="preserve">: LAMINÁTOVÁ DŘEVOTŘÍSKA (LTD) tl. 18 mm, DEKOR DUB SVĚTLÝ VINTAGE.  </t>
    </r>
    <r>
      <rPr>
        <u/>
        <sz val="12"/>
        <color indexed="8"/>
        <rFont val="Calibri"/>
        <family val="2"/>
        <charset val="238"/>
      </rPr>
      <t>VRCHNÍ A SPODNÍ DESKA</t>
    </r>
    <r>
      <rPr>
        <sz val="12"/>
        <color indexed="8"/>
        <rFont val="Calibri"/>
        <family val="2"/>
        <charset val="238"/>
      </rPr>
      <t xml:space="preserve">: LTD tl. 25 mm, DEKOR DUB SVĚTLÝ VINTAGE,  
</t>
    </r>
    <r>
      <rPr>
        <u/>
        <sz val="12"/>
        <color indexed="8"/>
        <rFont val="Calibri"/>
        <family val="2"/>
        <charset val="238"/>
      </rPr>
      <t>DVÍŘKA SKŘÍŇKY</t>
    </r>
    <r>
      <rPr>
        <sz val="12"/>
        <color indexed="8"/>
        <rFont val="Calibri"/>
        <family val="2"/>
        <charset val="238"/>
      </rPr>
      <t xml:space="preserve">: AL RÁMEČKY 20 x 20 mm A SKLO LAKOMAT tl. 4 mm.  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LTD tl. 18 mm, DEKOR DUB SVĚTLÝ VINTAGE
 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 xml:space="preserve">: HRANY SYSTÉMOVÉ SHODNÉHO DEKORU V BEZESPÁROVÉM PROVEDENÍ NAVAŘENÍM HRANY NA DÍLEC TECHNOLOGIÍ LASER, HOT - AIR, NIR, PLAZMA.
</t>
    </r>
    <r>
      <rPr>
        <u/>
        <sz val="12"/>
        <color indexed="8"/>
        <rFont val="Calibri"/>
        <family val="2"/>
        <charset val="238"/>
      </rPr>
      <t>ZÁDA</t>
    </r>
    <r>
      <rPr>
        <sz val="12"/>
        <color indexed="8"/>
        <rFont val="Calibri"/>
        <family val="2"/>
        <charset val="238"/>
      </rPr>
      <t xml:space="preserve">: SOLOLAK, ŠÍŘKA DLE LTD
 </t>
    </r>
    <r>
      <rPr>
        <u/>
        <sz val="12"/>
        <color indexed="8"/>
        <rFont val="Calibri"/>
        <family val="2"/>
        <charset val="238"/>
      </rPr>
      <t>ÚCHYTKY</t>
    </r>
    <r>
      <rPr>
        <sz val="12"/>
        <color indexed="8"/>
        <rFont val="Calibri"/>
        <family val="2"/>
        <charset val="238"/>
      </rPr>
      <t xml:space="preserve">: KOVOVÉ - PORTA ALU 224 mm - ELOX. HLINÍK
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
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>: NAKLAPÁVACÍ NA STAVITELNÉ NOHY, HLINÍKOVÝ PLECH NA LTD</t>
    </r>
  </si>
  <si>
    <t>D.4.8 -119</t>
  </si>
  <si>
    <t>.I20</t>
  </si>
  <si>
    <t>KUCHYŇKA</t>
  </si>
  <si>
    <t>DEKOR PRAC.DESKY.              Š 2150 x V 2200 x H 600mm</t>
  </si>
  <si>
    <r>
      <t xml:space="preserve"> </t>
    </r>
    <r>
      <rPr>
        <u/>
        <sz val="12"/>
        <color indexed="8"/>
        <rFont val="Calibri"/>
        <family val="2"/>
        <charset val="238"/>
      </rPr>
      <t>KORPUS</t>
    </r>
    <r>
      <rPr>
        <sz val="12"/>
        <color indexed="8"/>
        <rFont val="Calibri"/>
        <family val="2"/>
        <charset val="238"/>
      </rPr>
      <t xml:space="preserve">: LAMINÁTOVÁ DŘEVOTŘÍSKOVÁ DESKA (LDT) tl. 18 mm, DEKOR DUB SVĚTLÝ VINTAGE
 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 xml:space="preserve">: </t>
    </r>
    <r>
      <rPr>
        <b/>
        <sz val="12"/>
        <color indexed="10"/>
        <rFont val="Calibri"/>
        <family val="2"/>
        <charset val="238"/>
      </rPr>
      <t xml:space="preserve"> </t>
    </r>
    <r>
      <rPr>
        <sz val="12"/>
        <color indexed="8"/>
        <rFont val="Calibri"/>
        <family val="2"/>
        <charset val="238"/>
      </rPr>
      <t xml:space="preserve">ABS tl. 1 mm, ŠÍŘKA DLE LTD
</t>
    </r>
    <r>
      <rPr>
        <u/>
        <sz val="12"/>
        <color indexed="8"/>
        <rFont val="Calibri"/>
        <family val="2"/>
        <charset val="238"/>
      </rPr>
      <t>DVÍŘKA, ČELNÍ A LÍCOVÉ DESKY</t>
    </r>
    <r>
      <rPr>
        <sz val="12"/>
        <color indexed="8"/>
        <rFont val="Calibri"/>
        <family val="2"/>
        <charset val="238"/>
      </rPr>
      <t>: LTD tl. 18 mm, DEKOR DUB SVĚTLÝ VINTAGE</t>
    </r>
    <r>
      <rPr>
        <sz val="12"/>
        <rFont val="Calibri"/>
        <family val="2"/>
        <charset val="238"/>
      </rPr>
      <t>, HRANY 2 MM SYSTÉMOVÉ SHODNÉHO DEKORU  V BEZESPÁROVÉM PROVEDENÍ NAVAŘENÍM HRANY NA DÍLEC TECHNOLOGIÍ LASER, HOT - AIR, NIR, nebo PLAZMA.</t>
    </r>
    <r>
      <rPr>
        <sz val="12"/>
        <color indexed="8"/>
        <rFont val="Calibri"/>
        <family val="2"/>
        <charset val="238"/>
      </rPr>
      <t xml:space="preserve">  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LDT tl. 18 mm, BARVA -SVĚTLE ŠEDÁ.  </t>
    </r>
    <r>
      <rPr>
        <u/>
        <sz val="12"/>
        <color indexed="8"/>
        <rFont val="Calibri"/>
        <family val="2"/>
        <charset val="238"/>
      </rPr>
      <t>PRACOVNÍ DESKA</t>
    </r>
    <r>
      <rPr>
        <sz val="12"/>
        <color indexed="8"/>
        <rFont val="Calibri"/>
        <family val="2"/>
        <charset val="238"/>
      </rPr>
      <t xml:space="preserve">:  tl. 30 mm, DEKOR- IMITACE KAMENE- SV.ŠEDÁ (REFERENČNÍ DEKOR: F041ST15 Sonora BÍLÁ). </t>
    </r>
    <r>
      <rPr>
        <u/>
        <sz val="12"/>
        <color indexed="8"/>
        <rFont val="Calibri"/>
        <family val="2"/>
        <charset val="238"/>
      </rPr>
      <t>KOVÁNÍ</t>
    </r>
    <r>
      <rPr>
        <sz val="12"/>
        <color indexed="8"/>
        <rFont val="Calibri"/>
        <family val="2"/>
        <charset val="238"/>
      </rPr>
      <t xml:space="preserve">: ÚCHYTKY KOVOVÉ - PORTA ALU ( ELOX. HLINÍK) DLE SPECIFIKACE VE VÝKRESE, ZÁVĚSY BLUM 90°.  </t>
    </r>
    <r>
      <rPr>
        <u/>
        <sz val="12"/>
        <color indexed="8"/>
        <rFont val="Calibri"/>
        <family val="2"/>
        <charset val="238"/>
      </rPr>
      <t>ŠUPLÍK</t>
    </r>
    <r>
      <rPr>
        <sz val="12"/>
        <color indexed="8"/>
        <rFont val="Calibri"/>
        <family val="2"/>
        <charset val="238"/>
      </rPr>
      <t xml:space="preserve">: KULIČKOVÝ POLOVÝSUV S PLECHOVOU BOČNICÍ, STŘÍBRNÝ, PLASTOVÝ PŘÍBORNÍK .  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mm.  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 xml:space="preserve">: NAKLAPÁVACÍ  NA STAVITELNÉ NOHY, HLINÍKOVÝ PLECH NA LTD
 </t>
    </r>
    <r>
      <rPr>
        <u/>
        <sz val="12"/>
        <color indexed="8"/>
        <rFont val="Calibri"/>
        <family val="2"/>
        <charset val="238"/>
      </rPr>
      <t>VYBAVENÍ KUCHYŇ.SESTAVY</t>
    </r>
    <r>
      <rPr>
        <sz val="12"/>
        <color indexed="8"/>
        <rFont val="Calibri"/>
        <family val="2"/>
        <charset val="238"/>
      </rPr>
      <t xml:space="preserve">: - MYČKA VESTAVNÁ, INDUKČNÍ VARNÁ DESKA, DVOUPLOTÝNKA ,                   NEREZ DŘEZ S ODKAPÁVACÍ PLOCHOU, OSVĚTLENÍ PRACOVNÍ DESKY STOLU.
</t>
    </r>
    <r>
      <rPr>
        <b/>
        <sz val="12"/>
        <color indexed="8"/>
        <rFont val="Calibri"/>
        <family val="2"/>
        <charset val="238"/>
      </rPr>
      <t xml:space="preserve"> </t>
    </r>
    <r>
      <rPr>
        <sz val="12"/>
        <color indexed="8"/>
        <rFont val="Calibri"/>
        <family val="2"/>
        <charset val="238"/>
      </rPr>
      <t xml:space="preserve">  </t>
    </r>
    <r>
      <rPr>
        <u/>
        <sz val="12"/>
        <color indexed="8"/>
        <rFont val="Calibri"/>
        <family val="2"/>
        <charset val="238"/>
      </rPr>
      <t>POZN.</t>
    </r>
    <r>
      <rPr>
        <sz val="12"/>
        <color indexed="8"/>
        <rFont val="Calibri"/>
        <family val="2"/>
        <charset val="238"/>
      </rPr>
      <t xml:space="preserve">: HORNÍ SKŘÍŇKY ZAVĚSIT NA OCELOVÉ KOTVY DO ZDI, KOTVY LEPIT DO ZDI NA CHEMICKÉ KOTVY HILTI,    DO OBKLADU STĚNY NUTNO PROVÉST OTVORY PRO EL. ZÁSUVKY A VYPÍNAČE.   </t>
    </r>
    <r>
      <rPr>
        <b/>
        <sz val="12"/>
        <color indexed="8"/>
        <rFont val="Calibri"/>
        <family val="2"/>
        <charset val="238"/>
      </rPr>
      <t xml:space="preserve">VESTAVNÁ MYČKA -  SPECIFIKACE
</t>
    </r>
    <r>
      <rPr>
        <sz val="12"/>
        <color indexed="8"/>
        <rFont val="Arial"/>
        <family val="2"/>
        <charset val="238"/>
      </rPr>
      <t xml:space="preserve">PLNĚ INTEGROVANÁ MYČKA, ROZMĚRY V. x Š. x HL. 820 x 450 x 570 mm, FUNKCE, VLASTNOSTI: ODLOŽENÝ START, DISPLEJ, INDIKACE LEŠTIDLA / SOLI, OCHRANA PROTI ÚNIKU VODY, </t>
    </r>
    <r>
      <rPr>
        <sz val="12"/>
        <color indexed="8"/>
        <rFont val="Calibri"/>
        <family val="2"/>
        <charset val="238"/>
      </rPr>
      <t xml:space="preserve"> ELEKTRONICKÝ PROGRAMÁTOR, 2 OSTŘIK. RAMENA, KONDENZAČNÍ SUŠENÍ, NASTAVITELNÁ VÝŠKA HORNÍHO KOŠE, 
   POLOVIČNÍ NÁPLŇ, 7 STUPŇŮ ZMĚKČOVÁNÍ VODY,  SAMOČIST.NEREZ MIKROFILTR, AQUASTOP A OVERFLOW – OCHRANA  PROTI VYPLAVENÍ, PRŮTOKOVÝ OHŘEV VODY, ZVUKOVÝ SIGNÁL UKONČENÍ PROGRAMU MYTÍ ,  KRYCÍ DVÍŘKA NEJSOU SOUČÁSTÍ VÝROBKU,  </t>
    </r>
    <r>
      <rPr>
        <sz val="12"/>
        <color indexed="8"/>
        <rFont val="Arial"/>
        <family val="2"/>
        <charset val="238"/>
      </rPr>
      <t xml:space="preserve">KAPACITA MYČKY: 9 SOUPRAV, ENERGETICKÁ TŘÍDA: A,  ÚČINNOST MYTÍ /  SUŠENÍ: A </t>
    </r>
  </si>
  <si>
    <t>D.4.8 -120</t>
  </si>
  <si>
    <t>.I21</t>
  </si>
  <si>
    <t xml:space="preserve">ULOŽNÁ SESTAVA PRO TISKÁRNU </t>
  </si>
  <si>
    <t>DEKOR PRAC.DESKY.              Š 1600 x V 2200 x H 600mm</t>
  </si>
  <si>
    <r>
      <t>KORPUS</t>
    </r>
    <r>
      <rPr>
        <sz val="12"/>
        <color indexed="8"/>
        <rFont val="Calibri"/>
        <family val="2"/>
        <charset val="238"/>
      </rPr>
      <t xml:space="preserve">: LAMINÁTOVÁ DŘEVOTŘÍSKOVÁ DESKA (LDT) tl. 18 mm, DEKOR DUB SVĚTLÝ VINTAGE
 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 xml:space="preserve">: ABS tl. 1 mm, ŠÍŘKA DLE LTD
 </t>
    </r>
    <r>
      <rPr>
        <u/>
        <sz val="12"/>
        <color indexed="8"/>
        <rFont val="Calibri"/>
        <family val="2"/>
        <charset val="238"/>
      </rPr>
      <t>DVÍŘKA, ČELNÍ A LÍCOVÉ DESKY</t>
    </r>
    <r>
      <rPr>
        <sz val="12"/>
        <color indexed="8"/>
        <rFont val="Calibri"/>
        <family val="2"/>
        <charset val="238"/>
      </rPr>
      <t xml:space="preserve">: LTD tl. 18 mm, DEKOR DUB SVĚTLÝ VINTAGE,HRANY 2 MM SYSTÉMOVÉ SHODNÉHO DEKORU  V BEZESPÁROVÉM PROVEDENÍ NAVAŘENÍM HRANY NA DÍLEC TECHNOLOGIÍ LASER, HOT - AIR, NIR, nebo PLAZMA. 
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LDT tl. 18 mm, BARVA -SVĚTLE ŠEDÁ
 </t>
    </r>
    <r>
      <rPr>
        <u/>
        <sz val="12"/>
        <color indexed="8"/>
        <rFont val="Calibri"/>
        <family val="2"/>
        <charset val="238"/>
      </rPr>
      <t>PRACOVNÍ DESKA</t>
    </r>
    <r>
      <rPr>
        <sz val="12"/>
        <color indexed="8"/>
        <rFont val="Calibri"/>
        <family val="2"/>
        <charset val="238"/>
      </rPr>
      <t xml:space="preserve">:  tl. 30 mm, DEKOR- IMITACE KAMENE- SV.ŠEDÁ (REFERENČNÍ DEKOR: F041ST15 Sonora BÍLÁ)
</t>
    </r>
    <r>
      <rPr>
        <u/>
        <sz val="12"/>
        <color indexed="8"/>
        <rFont val="Calibri"/>
        <family val="2"/>
        <charset val="238"/>
      </rPr>
      <t>KOVÁNÍ</t>
    </r>
    <r>
      <rPr>
        <sz val="12"/>
        <color indexed="8"/>
        <rFont val="Calibri"/>
        <family val="2"/>
        <charset val="238"/>
      </rPr>
      <t xml:space="preserve">: ÚCHYTKY KOVOVÉ - PORTA ALU ( ELOX. HLINÍK) DLE SPECIFIKACE VE VÝKRESE, ZÁVĚSY BLUM 90°
 </t>
    </r>
    <r>
      <rPr>
        <u/>
        <sz val="12"/>
        <color indexed="8"/>
        <rFont val="Calibri"/>
        <family val="2"/>
        <charset val="238"/>
      </rPr>
      <t>ŠUPLÍK</t>
    </r>
    <r>
      <rPr>
        <sz val="12"/>
        <color indexed="8"/>
        <rFont val="Calibri"/>
        <family val="2"/>
        <charset val="238"/>
      </rPr>
      <t xml:space="preserve">: KULIČKOVÝ POLOVÝSUV S PLECHOVOU BOČNICÍ, STŘÍBRNÝ, PLASTOVÝ PŘÍBORNÍK 
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mm.  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 xml:space="preserve">: NAKLAPÁVACÍ  NA STAVITELNÉ NOHY, HLINÍKOVÝ PLECH NA LTD
 </t>
    </r>
    <r>
      <rPr>
        <u/>
        <sz val="12"/>
        <color indexed="8"/>
        <rFont val="Calibri"/>
        <family val="2"/>
        <charset val="238"/>
      </rPr>
      <t>POZN.</t>
    </r>
    <r>
      <rPr>
        <sz val="12"/>
        <color indexed="8"/>
        <rFont val="Calibri"/>
        <family val="2"/>
        <charset val="238"/>
      </rPr>
      <t>: HORNÍ SKŘÍŇKY ZAVĚSIT NA OCELOVÉ KOTVY DO ZDI, KOTVY LEPIT DO ZDI NA CHEMICKÉ KOTVY HILTI,
   DO OBKLADU STĚNY NUTNO PROVÉST OTVORY PRO EL. ZÁSUVKY A VYPÍNAČE</t>
    </r>
  </si>
  <si>
    <t>D.4.8 -121</t>
  </si>
  <si>
    <t>.I22</t>
  </si>
  <si>
    <t xml:space="preserve">SKŘÍŇKA </t>
  </si>
  <si>
    <t xml:space="preserve"> Š 600 x V 1200 x H 400mm</t>
  </si>
  <si>
    <r>
      <t>BOKY</t>
    </r>
    <r>
      <rPr>
        <sz val="12"/>
        <color indexed="8"/>
        <rFont val="Calibri"/>
        <family val="2"/>
        <charset val="238"/>
      </rPr>
      <t xml:space="preserve">: LAMINÁTOVÁ DŘEVOTŘÍSKA </t>
    </r>
    <r>
      <rPr>
        <b/>
        <sz val="12"/>
        <color indexed="8"/>
        <rFont val="Calibri"/>
        <family val="2"/>
        <charset val="238"/>
      </rPr>
      <t>(</t>
    </r>
    <r>
      <rPr>
        <sz val="12"/>
        <color indexed="8"/>
        <rFont val="Calibri"/>
        <family val="2"/>
        <charset val="238"/>
      </rPr>
      <t>LTD</t>
    </r>
    <r>
      <rPr>
        <b/>
        <sz val="12"/>
        <color indexed="8"/>
        <rFont val="Calibri"/>
        <family val="2"/>
        <charset val="238"/>
      </rPr>
      <t>)</t>
    </r>
    <r>
      <rPr>
        <sz val="12"/>
        <color indexed="8"/>
        <rFont val="Calibri"/>
        <family val="2"/>
        <charset val="238"/>
      </rPr>
      <t xml:space="preserve"> tl. 18 mm, DEKOR DUB SVĚTLÝ VINTAGE
</t>
    </r>
    <r>
      <rPr>
        <u/>
        <sz val="12"/>
        <color indexed="8"/>
        <rFont val="Calibri"/>
        <family val="2"/>
        <charset val="238"/>
      </rPr>
      <t>VRCHNÍ A SPODNÍ DESKA</t>
    </r>
    <r>
      <rPr>
        <sz val="12"/>
        <color indexed="8"/>
        <rFont val="Calibri"/>
        <family val="2"/>
        <charset val="238"/>
      </rPr>
      <t xml:space="preserve">: LTD tl. 25 mm, DEKOR DUB SVĚTLÝ VINTAGE
 </t>
    </r>
    <r>
      <rPr>
        <u/>
        <sz val="12"/>
        <color indexed="8"/>
        <rFont val="Calibri"/>
        <family val="2"/>
        <charset val="238"/>
      </rPr>
      <t>DVÍŘKA SKŘÍŇKY</t>
    </r>
    <r>
      <rPr>
        <sz val="12"/>
        <color indexed="8"/>
        <rFont val="Calibri"/>
        <family val="2"/>
        <charset val="238"/>
      </rPr>
      <t xml:space="preserve">: AL RÁMEČKY 20 x 20 mm A SKLO LAKOMAT tl. 4 mm
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LTD tl. 18 mm, DEKOR DUB SVĚTLÝ VINTAGE
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 xml:space="preserve">:  HRANY 2 mm  SYSTÉMOVÉ SHODNÉHO DEKORU  V BEZESPÁROVÉM PROVEDENÍ NAVAŘENÍM HRANY NA DÍLEC TECHNOLOGIÍ LASER, HOT - AIR, NIR, nebo PLAZMA. 
 </t>
    </r>
    <r>
      <rPr>
        <u/>
        <sz val="12"/>
        <color indexed="8"/>
        <rFont val="Calibri"/>
        <family val="2"/>
        <charset val="238"/>
      </rPr>
      <t>ZÁDA</t>
    </r>
    <r>
      <rPr>
        <sz val="12"/>
        <color indexed="8"/>
        <rFont val="Calibri"/>
        <family val="2"/>
        <charset val="238"/>
      </rPr>
      <t xml:space="preserve">: SOLOLAK, ŠÍŘKA DLE LTD
 </t>
    </r>
    <r>
      <rPr>
        <u/>
        <sz val="12"/>
        <color indexed="8"/>
        <rFont val="Calibri"/>
        <family val="2"/>
        <charset val="238"/>
      </rPr>
      <t>ÚCHYTKY</t>
    </r>
    <r>
      <rPr>
        <sz val="12"/>
        <color indexed="8"/>
        <rFont val="Calibri"/>
        <family val="2"/>
        <charset val="238"/>
      </rPr>
      <t xml:space="preserve">: KOVOVÉ - PORTA ALU 224 mm - ELOX. HLINÍK
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
</t>
    </r>
    <r>
      <rPr>
        <b/>
        <sz val="12"/>
        <color indexed="8"/>
        <rFont val="Calibri"/>
        <family val="2"/>
        <charset val="238"/>
      </rPr>
      <t>-</t>
    </r>
    <r>
      <rPr>
        <sz val="12"/>
        <color indexed="8"/>
        <rFont val="Calibri"/>
        <family val="2"/>
        <charset val="238"/>
      </rPr>
      <t xml:space="preserve">  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>: NAKLAPÁVACÍ NA STAVITELNÉ NOHY, HLINÍKOVÝ PLECH NA LTD</t>
    </r>
  </si>
  <si>
    <t>D.4.8 -122</t>
  </si>
  <si>
    <t>.I23</t>
  </si>
  <si>
    <t>BOTNÍK S POLICÍ</t>
  </si>
  <si>
    <t xml:space="preserve"> Š 1650 x V 675 x H 400mm</t>
  </si>
  <si>
    <r>
      <t xml:space="preserve"> </t>
    </r>
    <r>
      <rPr>
        <u/>
        <sz val="12"/>
        <color indexed="8"/>
        <rFont val="Calibri"/>
        <family val="2"/>
        <charset val="238"/>
      </rPr>
      <t>KORPUS</t>
    </r>
    <r>
      <rPr>
        <sz val="12"/>
        <color indexed="8"/>
        <rFont val="Calibri"/>
        <family val="2"/>
        <charset val="238"/>
      </rPr>
      <t xml:space="preserve">: LAMINÁTOVÁ DŘEVOTŘÍSKA (LTD) tl. 25 mm, DEKOR DUB SVĚTLÝ VINTAGE
 </t>
    </r>
    <r>
      <rPr>
        <u/>
        <sz val="12"/>
        <color indexed="8"/>
        <rFont val="Calibri"/>
        <family val="2"/>
        <charset val="238"/>
      </rPr>
      <t>VNITŘNÍ POLICE</t>
    </r>
    <r>
      <rPr>
        <sz val="12"/>
        <color indexed="8"/>
        <rFont val="Calibri"/>
        <family val="2"/>
        <charset val="238"/>
      </rPr>
      <t xml:space="preserve">: POLOHOVATELNÉ NA KOLÍKY, LTD tl. 18 mm, DEKOR DUB SVĚTLÝ VINTAGE. </t>
    </r>
    <r>
      <rPr>
        <u/>
        <sz val="12"/>
        <color indexed="8"/>
        <rFont val="Calibri"/>
        <family val="2"/>
        <charset val="238"/>
      </rPr>
      <t>HRANY</t>
    </r>
    <r>
      <rPr>
        <sz val="12"/>
        <color indexed="8"/>
        <rFont val="Calibri"/>
        <family val="2"/>
        <charset val="238"/>
      </rPr>
      <t xml:space="preserve">: HRANY 2 mm SYSTÉMOVÉ SHODNÉHO DEKORU  V BEZESPÁROVÉM PROVEDENÍ NAVAŘENÍM HRANY NA DÍLEC TECHNOLOGIÍ LASER, HOT - AIR, NIR, nebo PLAZMA. 
</t>
    </r>
    <r>
      <rPr>
        <u/>
        <sz val="12"/>
        <color indexed="8"/>
        <rFont val="Calibri"/>
        <family val="2"/>
        <charset val="238"/>
      </rPr>
      <t>ZÁDA</t>
    </r>
    <r>
      <rPr>
        <sz val="12"/>
        <color indexed="8"/>
        <rFont val="Calibri"/>
        <family val="2"/>
        <charset val="238"/>
      </rPr>
      <t xml:space="preserve">: SOLOLAK, ŠÍŘKA DLE LTD
</t>
    </r>
    <r>
      <rPr>
        <u/>
        <sz val="12"/>
        <color indexed="8"/>
        <rFont val="Calibri"/>
        <family val="2"/>
        <charset val="238"/>
      </rPr>
      <t>NOHY</t>
    </r>
    <r>
      <rPr>
        <sz val="12"/>
        <color indexed="8"/>
        <rFont val="Calibri"/>
        <family val="2"/>
        <charset val="238"/>
      </rPr>
      <t xml:space="preserve">: VÝŠKOVĚ STAVITELNÉ - KUCHYŇSKÉ, VÝŠKA 100 mm.  </t>
    </r>
    <r>
      <rPr>
        <u/>
        <sz val="12"/>
        <color indexed="8"/>
        <rFont val="Calibri"/>
        <family val="2"/>
        <charset val="238"/>
      </rPr>
      <t>SOKL</t>
    </r>
    <r>
      <rPr>
        <sz val="12"/>
        <color indexed="8"/>
        <rFont val="Calibri"/>
        <family val="2"/>
        <charset val="238"/>
      </rPr>
      <t xml:space="preserve">: NAKLAPÁVACÍ NA STAVITELNÉ NOHY, HLINÍKOVÝ PLECH NA LTD
 </t>
    </r>
    <r>
      <rPr>
        <u/>
        <sz val="12"/>
        <color indexed="8"/>
        <rFont val="Calibri"/>
        <family val="2"/>
        <charset val="238"/>
      </rPr>
      <t>VOLNÁ POLICE</t>
    </r>
    <r>
      <rPr>
        <sz val="12"/>
        <color indexed="8"/>
        <rFont val="Calibri"/>
        <family val="2"/>
        <charset val="238"/>
      </rPr>
      <t xml:space="preserve">: NA SKRYTÝCH KONZOLÁCH, LTD, tl. 30 mm, DEKOR DUB SVĚTLÝ VINTAGE
</t>
    </r>
    <r>
      <rPr>
        <b/>
        <sz val="12"/>
        <color indexed="8"/>
        <rFont val="Calibri"/>
        <family val="2"/>
        <charset val="238"/>
      </rPr>
      <t>-</t>
    </r>
    <r>
      <rPr>
        <sz val="12"/>
        <color indexed="8"/>
        <rFont val="Calibri"/>
        <family val="2"/>
        <charset val="238"/>
      </rPr>
      <t xml:space="preserve"> </t>
    </r>
    <r>
      <rPr>
        <u/>
        <sz val="12"/>
        <color indexed="8"/>
        <rFont val="Calibri"/>
        <family val="2"/>
        <charset val="238"/>
      </rPr>
      <t>KONZOLA</t>
    </r>
    <r>
      <rPr>
        <sz val="12"/>
        <color indexed="8"/>
        <rFont val="Calibri"/>
        <family val="2"/>
        <charset val="238"/>
      </rPr>
      <t xml:space="preserve">: NEREZOVÁ SKRYTÁ KONZOLA DO ZDI, NOSNOST 5 - 15 kg V ZÁVISLOSTI NA TYPU STĚNY A ZPŮSOBU UKOTVENÍ
- </t>
    </r>
    <r>
      <rPr>
        <u/>
        <sz val="12"/>
        <color indexed="8"/>
        <rFont val="Calibri"/>
        <family val="2"/>
        <charset val="238"/>
      </rPr>
      <t>POZN.</t>
    </r>
    <r>
      <rPr>
        <sz val="12"/>
        <color indexed="8"/>
        <rFont val="Calibri"/>
        <family val="2"/>
        <charset val="238"/>
      </rPr>
      <t>: OPATŘIT ODKAPÁVAČEM NA BOTY</t>
    </r>
  </si>
  <si>
    <t>D.4.8 -123</t>
  </si>
  <si>
    <t>.I27</t>
  </si>
  <si>
    <t>NÁSTĚNNÝ DRŽÁK NA MOPY, STĚRKY, KOŠŤATA   (I27)</t>
  </si>
  <si>
    <t xml:space="preserve"> Š 400 x V 40 </t>
  </si>
  <si>
    <r>
      <t xml:space="preserve">- </t>
    </r>
    <r>
      <rPr>
        <u/>
        <sz val="12"/>
        <color indexed="8"/>
        <rFont val="Calibri"/>
        <family val="2"/>
        <charset val="238"/>
      </rPr>
      <t xml:space="preserve">DRŽÁK </t>
    </r>
    <r>
      <rPr>
        <sz val="12"/>
        <color indexed="8"/>
        <rFont val="Calibri"/>
        <family val="2"/>
        <charset val="238"/>
      </rPr>
      <t>Z LEŠTĚNÉ NEREZ. OCELI, ROZMĚRY CCA 400mm x 40mm
- PRO MINIMÁLNĚ 7 KS NÁŘADÍ(PRVKŮ) - 3 RYCHLOZAVÍRAČE A 4 HÁČKY
- KOTVENO DO ZDI ŠROUBY DO HMOŽDINEK   ( REF.OBRÁZEK - DRŽÁK VÝROBCE  BEDEE)</t>
    </r>
  </si>
  <si>
    <t>D.4.8 -127</t>
  </si>
  <si>
    <t>.I28</t>
  </si>
  <si>
    <t>KOVOVÝ REGÁL NA ÚKLIDOVÉ PROSTŘEDKY</t>
  </si>
  <si>
    <t>180 × 60 × 40 cm</t>
  </si>
  <si>
    <r>
      <t xml:space="preserve">- </t>
    </r>
    <r>
      <rPr>
        <u/>
        <sz val="12"/>
        <color indexed="8"/>
        <rFont val="Calibri"/>
        <family val="2"/>
        <charset val="238"/>
      </rPr>
      <t>KOVOVÝ REGÁL</t>
    </r>
    <r>
      <rPr>
        <sz val="12"/>
        <color indexed="8"/>
        <rFont val="Calibri"/>
        <family val="2"/>
        <charset val="238"/>
      </rPr>
      <t>, ROZMĚRY  180 × 60 × 40 cm
- POVRCHOVÁ ÚPRVA - KOMAXIT- BÍLÉ PROVEDENÍ
- POLOHOVATELNÉ POLICE, 5 Ks, NOSNOST KAŽDÉ POLICE - 130 kg
- BEZEŠROUBÁ MONTÁŽ, LZE KOTVIT DO ZDI ŠROUBY DO HMOŽDINEK 
( REF.OBRÁZEK - REGÁL  0610/6000710 VÝROBCE  KOVONA)</t>
    </r>
  </si>
  <si>
    <t>D.4.8 -128</t>
  </si>
  <si>
    <t>.I29</t>
  </si>
  <si>
    <t>NÁSTĚNNÁ POL. S VĚŠÁKEM NA RUČNÍKY</t>
  </si>
  <si>
    <t xml:space="preserve"> Š 670 xD 270</t>
  </si>
  <si>
    <t>- NÁSTĚNNÁ POL. S VĚŠÁKEM NA RUČNÍKY / HADRY, NEREZAVĚJÍCÍ OCEL, 
- ROZMĚRY: 67x27 cm
- SKRYTÉ KOTVENÍ DO ZDI ŠROUBY DO HMOŽDINEK 
( REF.OBRÁZEK - POLICE S VĚŠÁKEM IKEA BROGRUND)</t>
  </si>
  <si>
    <t>D.4.8 -129</t>
  </si>
  <si>
    <t>.I30</t>
  </si>
  <si>
    <t>KANCELÁŘSKÁ KONTEJNER</t>
  </si>
  <si>
    <t xml:space="preserve"> Š 400 x V 594 x H 600mm</t>
  </si>
  <si>
    <r>
      <t>KONSTRUKCE</t>
    </r>
    <r>
      <rPr>
        <sz val="12"/>
        <color indexed="8"/>
        <rFont val="Calibri"/>
        <family val="2"/>
        <charset val="238"/>
      </rPr>
      <t xml:space="preserve">: LAMINÁTOVÁ DŘEVOTŘÍSKOVÁ DESKA (LDT) tl. 18 mm, DEKOR DUB SVĚTLÝ VINTAGE
 </t>
    </r>
    <r>
      <rPr>
        <u/>
        <sz val="12"/>
        <color indexed="8"/>
        <rFont val="Calibri"/>
        <family val="2"/>
        <charset val="238"/>
      </rPr>
      <t>ŠUPLÍKY</t>
    </r>
    <r>
      <rPr>
        <sz val="12"/>
        <color indexed="8"/>
        <rFont val="Calibri"/>
        <family val="2"/>
        <charset val="238"/>
      </rPr>
      <t xml:space="preserve">: 4 ks, BOČNICE - LTD RAL 9006 tl.12 mm, DNO - LAKOVANÁ MDF RAL 9006 tl. 3mm  DO DRÁŽKY V BOČNICÍCH ŠUPLÍKU,  </t>
    </r>
    <r>
      <rPr>
        <sz val="12"/>
        <rFont val="Calibri"/>
        <family val="2"/>
        <charset val="238"/>
      </rPr>
      <t xml:space="preserve"> ČELO A HORNÍ DESKA- LDT tl. 18 mm HRANY 2 MM SYSTÉMOVÉ SHODNÉHO DEKORU  V BEZESPÁROVÉM PROVEDENÍ NAVAŘENÍM HRANY NA DÍLEC TECHNOLOGIÍ LASER, HOT - AIR, NIR, nebo PLAZMA.</t>
    </r>
    <r>
      <rPr>
        <sz val="12"/>
        <color indexed="8"/>
        <rFont val="Calibri"/>
        <family val="2"/>
        <charset val="238"/>
      </rPr>
      <t xml:space="preserve"> , DEKOR DUB SVĚTLÝ VINTAGE.  </t>
    </r>
    <r>
      <rPr>
        <u/>
        <sz val="12"/>
        <color indexed="8"/>
        <rFont val="Calibri"/>
        <family val="2"/>
        <charset val="238"/>
      </rPr>
      <t>ÚCHYTKY</t>
    </r>
    <r>
      <rPr>
        <sz val="12"/>
        <color indexed="8"/>
        <rFont val="Calibri"/>
        <family val="2"/>
        <charset val="238"/>
      </rPr>
      <t xml:space="preserve">: KOVOVÉ - PORTA ALU 160 mm - ELOX. HLINÍK. </t>
    </r>
    <r>
      <rPr>
        <u/>
        <sz val="12"/>
        <color indexed="8"/>
        <rFont val="Calibri"/>
        <family val="2"/>
        <charset val="238"/>
      </rPr>
      <t xml:space="preserve">ZÁMEK: </t>
    </r>
    <r>
      <rPr>
        <sz val="12"/>
        <color indexed="8"/>
        <rFont val="Calibri"/>
        <family val="2"/>
        <charset val="238"/>
      </rPr>
      <t xml:space="preserve">ZÁPUSTNÝ, CENTRÁLNÍ UZAMYKÁNÍ VŠECH ŠUPLÍKŮ. </t>
    </r>
    <r>
      <rPr>
        <u/>
        <sz val="12"/>
        <color indexed="8"/>
        <rFont val="Calibri"/>
        <family val="2"/>
        <charset val="238"/>
      </rPr>
      <t>TUŽKOVNÍK:</t>
    </r>
    <r>
      <rPr>
        <sz val="12"/>
        <color indexed="8"/>
        <rFont val="Calibri"/>
        <family val="2"/>
        <charset val="238"/>
      </rPr>
      <t xml:space="preserve"> PLASTOVÝ, ŠEDÝ, VKLÁDANÝ DO HORNÍHO ŠUPLÍKU, NA CELOU HLOUBKU ŠUPLÍKU
 </t>
    </r>
    <r>
      <rPr>
        <u/>
        <sz val="12"/>
        <color indexed="8"/>
        <rFont val="Calibri"/>
        <family val="2"/>
        <charset val="238"/>
      </rPr>
      <t>KOLEČKA</t>
    </r>
    <r>
      <rPr>
        <sz val="12"/>
        <color indexed="8"/>
        <rFont val="Calibri"/>
        <family val="2"/>
        <charset val="238"/>
      </rPr>
      <t>: MALÁ - PRŮMĚR 60 mm, BARVA ŠEDÁ,
   2x DVOJKOLEÈKO OTOČNÉ, S KLUZNÝM LOŽISKEM ( ZADNÍ) + 2x DVOJKOLEČKO OTOČNÉ,
   S BRZDOU A KLUZNÝM LOŽISKEM (PŘEDNÍ)</t>
    </r>
  </si>
  <si>
    <t>D.4.8 -130</t>
  </si>
  <si>
    <t>.I31</t>
  </si>
  <si>
    <t xml:space="preserve">SADA 2 KONFERENČNÍCH STOLKŮ </t>
  </si>
  <si>
    <t>- SADA 2 KONFERENČNÍCH STOLKŮ, BÍLÁ LAKOVANÁ MDF DESKA, BUKOVÉ NOHY- MASIV
- ROZMĚRY 1: ∅ 50 cm, VÝŠKA 45 cm
- ROZMĚRY 2: ∅ 40 cm, VÝŠKA 40 cm
( REF.OBRÁZEK - STOLKY MALTO NEW AT-0000255658)</t>
  </si>
  <si>
    <t>D.4.8 -131</t>
  </si>
  <si>
    <t>.I32</t>
  </si>
  <si>
    <t>D.4.8 -132</t>
  </si>
  <si>
    <t>TP</t>
  </si>
  <si>
    <t xml:space="preserve">DRŽÁK TOALETNÍHO PAPÍRU </t>
  </si>
  <si>
    <r>
      <t>- POPIS</t>
    </r>
    <r>
      <rPr>
        <sz val="12"/>
        <color indexed="8"/>
        <rFont val="Calibri"/>
        <family val="2"/>
        <charset val="238"/>
      </rPr>
      <t>: DRŽÁK NA TOALETNÍ PAPÍR, CELONEREZOVÉ PROVEDENÍ, SE ZÁMKEM
- ZÁSOBNÍK OBSAHUJE DODATEČNÝ TRN NA ZBYTEK TOALETNÍHO PAPÍRU
- ROZMĚRY: 31,5 x 31 x 12,5 cm, NA ROLI PAPÍRU 200m
(REF.OBRÁZEK - ROSSIGNOL SAS 52615)</t>
    </r>
  </si>
  <si>
    <t>D.4.8 -133</t>
  </si>
  <si>
    <t>HR</t>
  </si>
  <si>
    <t>HÁČEK AN RUČNÍKY</t>
  </si>
  <si>
    <t>DVOJHÁČEK V BAREVNÉM PROVEDENÍ NEREZ,  MONTÁŽ VRTÁNÍM.
(REF.OBRÁZEK - BEMETA NEO 104106035)</t>
  </si>
  <si>
    <t>WCS</t>
  </si>
  <si>
    <t>ŠTĚTKA NA WC</t>
  </si>
  <si>
    <t>KOŠ</t>
  </si>
  <si>
    <t>ODPADKOVÝ KOŠ DO KANCELÁŘE</t>
  </si>
  <si>
    <r>
      <t xml:space="preserve">- </t>
    </r>
    <r>
      <rPr>
        <u/>
        <sz val="12"/>
        <color indexed="8"/>
        <rFont val="Arial"/>
        <family val="2"/>
        <charset val="238"/>
      </rPr>
      <t>POPIS</t>
    </r>
    <r>
      <rPr>
        <sz val="12"/>
        <color indexed="8"/>
        <rFont val="Arial"/>
        <family val="2"/>
        <charset val="238"/>
      </rPr>
      <t xml:space="preserve">: DRÁTĚNÝ KOVOVÝ ODPADKOVÝ KOŠ, VOLNĚ STOJÍCÍ, 
</t>
    </r>
    <r>
      <rPr>
        <sz val="12"/>
        <color indexed="8"/>
        <rFont val="Calibri"/>
        <family val="2"/>
        <charset val="238"/>
      </rPr>
      <t>- VNITŘNÍ, OBJEM 13 l, VÝŠKA 342 mm, PRŮMĚR 295 mm, BARVA  RAL 9006</t>
    </r>
  </si>
  <si>
    <t>D.4.8 -134</t>
  </si>
  <si>
    <t>WCK</t>
  </si>
  <si>
    <t>KOŠ NA WC</t>
  </si>
  <si>
    <r>
      <t xml:space="preserve">POPIS: </t>
    </r>
    <r>
      <rPr>
        <sz val="12"/>
        <color indexed="8"/>
        <rFont val="Arial"/>
        <family val="2"/>
        <charset val="238"/>
      </rPr>
      <t xml:space="preserve">KULATÝ ODPADKOVÝ KOŠ Z LEŠTĚNÉHO NEREZOVÉHO PLECHU,
 S NÁŠLAPNÝM MECHANISMEM, VYNDAVACÍ VNITŘNÍ PLASTOVÁ VLOŽKA S UCHEM
- OBJEM: 12 LITRŮ
</t>
    </r>
    <r>
      <rPr>
        <sz val="12"/>
        <color indexed="8"/>
        <rFont val="Calibri"/>
        <family val="2"/>
        <charset val="238"/>
      </rPr>
      <t>( REF.OBRÁZEK -</t>
    </r>
    <r>
      <rPr>
        <sz val="12"/>
        <color indexed="8"/>
        <rFont val="Arial"/>
        <family val="2"/>
        <charset val="238"/>
      </rPr>
      <t xml:space="preserve"> ALDA 384085)</t>
    </r>
  </si>
  <si>
    <t>ZR</t>
  </si>
  <si>
    <r>
      <t>ZÁSOBNÍK NA PAPÍR.RUČNÍKY</t>
    </r>
    <r>
      <rPr>
        <b/>
        <sz val="12"/>
        <color indexed="8"/>
        <rFont val="Calibri"/>
        <family val="2"/>
        <charset val="238"/>
      </rPr>
      <t xml:space="preserve"> </t>
    </r>
  </si>
  <si>
    <r>
      <t xml:space="preserve">- </t>
    </r>
    <r>
      <rPr>
        <u/>
        <sz val="12"/>
        <color indexed="8"/>
        <rFont val="Arial"/>
        <family val="2"/>
        <charset val="238"/>
      </rPr>
      <t>POPIS</t>
    </r>
    <r>
      <rPr>
        <sz val="12"/>
        <color indexed="8"/>
        <rFont val="Arial"/>
        <family val="2"/>
        <charset val="238"/>
      </rPr>
      <t xml:space="preserve">: ZÁSOBNÍK NA PAPÍROVÉ RUČNÍKY, CELONEREZ.PROVEDENÍ
-  275 X 365 X 105 mm
</t>
    </r>
    <r>
      <rPr>
        <sz val="12"/>
        <color indexed="8"/>
        <rFont val="Calibri"/>
        <family val="2"/>
        <charset val="238"/>
      </rPr>
      <t>(REF.OBRÁZEK -</t>
    </r>
    <r>
      <rPr>
        <sz val="12"/>
        <color indexed="8"/>
        <rFont val="Arial"/>
        <family val="2"/>
        <charset val="238"/>
      </rPr>
      <t xml:space="preserve"> ZÁSOBNÍK MERIDA)</t>
    </r>
  </si>
  <si>
    <t>D.4.8 -135</t>
  </si>
  <si>
    <t>M</t>
  </si>
  <si>
    <t>ZÁSOBNÍK NA MÝDLO</t>
  </si>
  <si>
    <r>
      <t>-</t>
    </r>
    <r>
      <rPr>
        <sz val="12"/>
        <color indexed="8"/>
        <rFont val="Arial"/>
        <family val="2"/>
        <charset val="238"/>
      </rPr>
      <t xml:space="preserve"> </t>
    </r>
    <r>
      <rPr>
        <u/>
        <sz val="12"/>
        <color indexed="8"/>
        <rFont val="Arial"/>
        <family val="2"/>
        <charset val="238"/>
      </rPr>
      <t xml:space="preserve">POPIS: </t>
    </r>
    <r>
      <rPr>
        <sz val="12"/>
        <color indexed="8"/>
        <rFont val="Arial"/>
        <family val="2"/>
        <charset val="238"/>
      </rPr>
      <t xml:space="preserve">DÁVKOVAČ TEKUTÉHO MÝDLA MERIDA 800 ml, NEREZ MATNÝ
</t>
    </r>
    <r>
      <rPr>
        <sz val="12"/>
        <color indexed="8"/>
        <rFont val="Calibri"/>
        <family val="2"/>
        <charset val="238"/>
      </rPr>
      <t xml:space="preserve">( REF.OBRÁZEK - ZÁSOBNÍK </t>
    </r>
    <r>
      <rPr>
        <sz val="12"/>
        <color indexed="8"/>
        <rFont val="Arial"/>
        <family val="2"/>
        <charset val="238"/>
      </rPr>
      <t xml:space="preserve"> MERIDA)</t>
    </r>
  </si>
  <si>
    <t>CENY VŠECH PRVKŮ VČETNĚ - DODÁVKY, VYMĚŘENÍ, MANIPULACI, DOPRAVY, MONTÁŽE A VŠECH OSTATNÍCH NÁKLADŮ SPOJENÝCH S REALIZACÍ</t>
  </si>
  <si>
    <t>VOLNÝ / ZABUDOVANÝ</t>
  </si>
  <si>
    <t>V</t>
  </si>
  <si>
    <t>Z</t>
  </si>
  <si>
    <r>
      <rPr>
        <sz val="12"/>
        <color indexed="8"/>
        <rFont val="Arial"/>
        <family val="2"/>
        <charset val="238"/>
      </rPr>
      <t xml:space="preserve"> </t>
    </r>
    <r>
      <rPr>
        <b/>
        <sz val="12"/>
        <color indexed="8"/>
        <rFont val="Arial"/>
        <family val="2"/>
        <charset val="238"/>
      </rPr>
      <t>-</t>
    </r>
    <r>
      <rPr>
        <sz val="12"/>
        <color indexed="8"/>
        <rFont val="Arial"/>
        <family val="2"/>
        <charset val="238"/>
      </rPr>
      <t xml:space="preserve"> CELONEREZOVÉ PROVEDENÍ,
</t>
    </r>
  </si>
  <si>
    <t>I 8a</t>
  </si>
  <si>
    <t>Bílá popisovací tabule na zeď</t>
  </si>
  <si>
    <t>1200 x 900 mm</t>
  </si>
  <si>
    <t>I33</t>
  </si>
  <si>
    <t>Kovová dílenská skříň, 199 x 120 x 50 cm</t>
  </si>
  <si>
    <t>1990 x 1200 x 50</t>
  </si>
  <si>
    <t xml:space="preserve"> - Dílenská skříň na nářadí je vybavena čtyřmi výškově přestavitelnými policemi v rastru 25 mm.
- Kovová skříň je vyrobena ze svařované konstrukce z ocelového plechu.
- Dveře skříně zamykatelné rozvorovým zámkem
- Max zatížení skříně – 400 kg
- Max. zatížení police – 100 kg</t>
  </si>
  <si>
    <t>POLICOVÝ REGÁL CELOKOVOVÝ, NEŠROUBOVANÝ ( SKLÁDANÝ)
ROZMĚRY: 1790 x 1600 x 600 mm, NOSNOST 350 Kg
5 POLIC (MDF) VÝŠKOVĚ STAVITELNÝCH
BARVA KONSTRUKCE: ŠEDÁ RAL 7031, PLASTOVÉ KLUZÁKY NA NOHÁCH
TYP MONTÁŽE: ZÁSUVNÁ</t>
  </si>
  <si>
    <t>KALKULACE</t>
  </si>
  <si>
    <t>INTERIÉROVÉ VYBAVENÍ ZZS BOHUMÍN - KOMPLET</t>
  </si>
  <si>
    <t>AKCE: REKONSTRUKCE OBJEKTU VÝJEZDOVÉ ZÁKLADNY ZZS BOHUMÍN</t>
  </si>
  <si>
    <t>CENA ZA VNITŘNÍ VYBAVENÍ CELKEM</t>
  </si>
  <si>
    <t>BEZ DPH</t>
  </si>
  <si>
    <t>VČ.DPH</t>
  </si>
  <si>
    <t>CENA ZA VOLNÉ VYBAVENÍ CELKEM</t>
  </si>
  <si>
    <t>CENA ZA ZABUDOVANÉ VYBAVENÍ CELKEM</t>
  </si>
  <si>
    <t>I 8b</t>
  </si>
  <si>
    <t>Mapa na zeď</t>
  </si>
  <si>
    <t>1500 x 1000 mm</t>
  </si>
  <si>
    <t>"- Barva povrchu – bílá  -UMÍSTĚNÍ DLE UŽIVATELE
 -Barva rámu–stříbrná
 -Typ povrchu–lakovaný
 -vhodná pro každodenní používání
 -kvalitní povrch zaručuje dobrý kontrast a nezanechává stopy smazaného popisu
 -povrch odolný proti poškrábání a snadno se udržuje
 -magnetické provedení umožňuje přichycení poznámek pomocí magnetů
 -hliníkový rám zaručuje pevnou konstrukci a nízkou hmotnost
 -praktická odkládací lišta a montážní materiál je obsažen v balení "</t>
  </si>
  <si>
    <r>
      <t>MAPA : TISK NA PLASTU</t>
    </r>
    <r>
      <rPr>
        <sz val="12"/>
        <color indexed="8"/>
        <rFont val="Calibri"/>
        <family val="2"/>
        <charset val="238"/>
      </rPr>
      <t>,
UMÍSTĚNÍ DLE UŽIVATELE
KOTVENÍ DO STĚNY NA VRUTY</t>
    </r>
  </si>
  <si>
    <t>Stojan na pneumatiky</t>
  </si>
  <si>
    <t xml:space="preserve">
-	Volně stojící, stabilní stojan
-	Na 4 kompletní kola pro osobní vozidla do cca 46 cm (18″) a se šířkou pneumatiky 225 mm (225/55 R18)
-	Volný meziprostor zabraňuje škodlivé tvorbě kondenzátu na pneumatice a disku
-	Ochranný obal s praktickým zapínáním na suchý zip
-	4 barevné značky pro označení pneumatik
-	Max. nosnost: cca 100 kg
-	ROZMĚRY cca 102 x 66 x 66 cm</t>
  </si>
  <si>
    <t>102x66x66 CM</t>
  </si>
  <si>
    <t>.I16</t>
  </si>
  <si>
    <t>158X(205)/75/74 CM</t>
  </si>
  <si>
    <t>2místná rozkládací pohovka</t>
  </si>
  <si>
    <t xml:space="preserve"> Rozkládací pohovka – lůžko a úložný prostor.
- Vytažením područky a jejím sklopením vytvoříte další místo k sezení nebo samostatné lůžko.
- Pod sedákem úložný prostor.
- Látka:
  o 100% polyester (min. z 90 % recyklované)
- Rám:
  o masivní dřevo, dřevotříska, překližka, Vrstvené dřevo, Dřevovláknitá deska, Lepenka (ze 100 % recyklovaná)., Polyuretanová pěna 20 kg/m3., Polyuretanová pěna 30 kg/m3., plstěná podložka
- Čalounění opěráku:
  o 100 % polyester – duté vlákno (100% recyklované), polyuretanová pěna, 70% krájené polyuretanové pěny/ 30% polyuretanových vláken
- Příčka sedáku:
  o ocel, Epoxidový/polyesterový práškový lak
- Noha:
  o Polypropylenový plast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</si>
</sst>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Kč&quot;"/>
    <numFmt numFmtId="165" formatCode="#,##0.00\ &quot;Kč&quot;"/>
  </numFmts>
  <fonts count="33" x14ac:knownFonts="1"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2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sz val="16"/>
      <color indexed="8"/>
      <name val="Calibri"/>
      <family val="2"/>
      <charset val="238"/>
    </font>
    <font>
      <b/>
      <sz val="12"/>
      <name val="Arial"/>
      <family val="2"/>
      <charset val="238"/>
    </font>
    <font>
      <sz val="9"/>
      <color indexed="8"/>
      <name val="Calibri"/>
      <family val="2"/>
      <charset val="238"/>
    </font>
    <font>
      <b/>
      <sz val="11"/>
      <name val="Arial"/>
      <family val="2"/>
      <charset val="238"/>
    </font>
    <font>
      <b/>
      <sz val="12"/>
      <color indexed="8"/>
      <name val="Arial Narrow"/>
      <family val="2"/>
      <charset val="238"/>
    </font>
    <font>
      <sz val="12"/>
      <name val="Arial CE"/>
      <family val="2"/>
      <charset val="238"/>
    </font>
    <font>
      <b/>
      <sz val="16"/>
      <name val="Arial CE"/>
      <family val="2"/>
      <charset val="238"/>
    </font>
    <font>
      <sz val="16"/>
      <name val="Arial CE"/>
      <family val="2"/>
      <charset val="238"/>
    </font>
    <font>
      <b/>
      <sz val="12"/>
      <name val="Arial Narrow"/>
      <family val="2"/>
      <charset val="238"/>
    </font>
    <font>
      <b/>
      <sz val="20"/>
      <color indexed="10"/>
      <name val="Arial Narrow"/>
      <family val="2"/>
      <charset val="238"/>
    </font>
    <font>
      <b/>
      <sz val="12"/>
      <color indexed="8"/>
      <name val="Calibri"/>
      <family val="2"/>
      <charset val="238"/>
    </font>
    <font>
      <u/>
      <sz val="12"/>
      <color indexed="8"/>
      <name val="Calibri"/>
      <family val="2"/>
      <charset val="238"/>
    </font>
    <font>
      <sz val="12"/>
      <name val="Arial Narrow"/>
      <family val="2"/>
      <charset val="238"/>
    </font>
    <font>
      <u/>
      <sz val="12"/>
      <name val="Calibri"/>
      <family val="2"/>
      <charset val="238"/>
    </font>
    <font>
      <sz val="12"/>
      <name val="Calibri"/>
      <family val="2"/>
      <charset val="238"/>
    </font>
    <font>
      <sz val="6"/>
      <color indexed="8"/>
      <name val="Arial"/>
      <family val="2"/>
      <charset val="238"/>
    </font>
    <font>
      <b/>
      <sz val="12"/>
      <name val="Calibri"/>
      <family val="2"/>
      <charset val="238"/>
    </font>
    <font>
      <b/>
      <sz val="12"/>
      <color indexed="10"/>
      <name val="Calibri"/>
      <family val="2"/>
      <charset val="238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u/>
      <sz val="12"/>
      <color indexed="8"/>
      <name val="Arial"/>
      <family val="2"/>
      <charset val="238"/>
    </font>
    <font>
      <sz val="10"/>
      <name val="Arial Narrow"/>
      <family val="2"/>
      <charset val="238"/>
    </font>
    <font>
      <b/>
      <sz val="18"/>
      <name val="Arial"/>
      <family val="2"/>
      <charset val="238"/>
    </font>
    <font>
      <sz val="12"/>
      <color rgb="FF000000"/>
      <name val="Calibri"/>
      <family val="2"/>
      <charset val="238"/>
    </font>
    <font>
      <b/>
      <sz val="14"/>
      <name val="Arial Narrow"/>
      <family val="2"/>
      <charset val="238"/>
    </font>
    <font>
      <b/>
      <sz val="22"/>
      <color theme="0"/>
      <name val="Arial Narrow"/>
      <family val="2"/>
      <charset val="238"/>
    </font>
    <font>
      <b/>
      <sz val="18"/>
      <name val="Arial Narrow"/>
      <family val="2"/>
      <charset val="238"/>
    </font>
    <font>
      <i/>
      <sz val="12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10"/>
        <bgColor indexed="60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31"/>
      </patternFill>
    </fill>
    <fill>
      <patternFill patternType="solid">
        <fgColor theme="0" tint="-0.34998626667073579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55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133">
    <xf numFmtId="0" fontId="0" fillId="0" borderId="0" xfId="0"/>
    <xf numFmtId="0" fontId="0" fillId="2" borderId="0" xfId="0" applyFill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justify"/>
    </xf>
    <xf numFmtId="0" fontId="3" fillId="0" borderId="0" xfId="0" applyFont="1" applyAlignment="1">
      <alignment wrapText="1"/>
    </xf>
    <xf numFmtId="164" fontId="4" fillId="0" borderId="0" xfId="0" applyNumberFormat="1" applyFont="1"/>
    <xf numFmtId="0" fontId="5" fillId="0" borderId="0" xfId="0" applyFont="1"/>
    <xf numFmtId="0" fontId="6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4" fontId="6" fillId="0" borderId="3" xfId="0" applyNumberFormat="1" applyFont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wrapText="1"/>
    </xf>
    <xf numFmtId="164" fontId="11" fillId="0" borderId="0" xfId="0" applyNumberFormat="1" applyFont="1"/>
    <xf numFmtId="0" fontId="12" fillId="0" borderId="0" xfId="0" applyFont="1"/>
    <xf numFmtId="0" fontId="2" fillId="0" borderId="0" xfId="0" applyFont="1"/>
    <xf numFmtId="0" fontId="13" fillId="3" borderId="7" xfId="0" applyFont="1" applyFill="1" applyBorder="1" applyAlignment="1">
      <alignment horizontal="left"/>
    </xf>
    <xf numFmtId="0" fontId="13" fillId="4" borderId="8" xfId="0" applyFont="1" applyFill="1" applyBorder="1"/>
    <xf numFmtId="0" fontId="13" fillId="4" borderId="7" xfId="0" applyFont="1" applyFill="1" applyBorder="1" applyAlignment="1">
      <alignment horizontal="left"/>
    </xf>
    <xf numFmtId="0" fontId="13" fillId="4" borderId="9" xfId="0" applyFont="1" applyFill="1" applyBorder="1" applyAlignment="1">
      <alignment horizontal="justify"/>
    </xf>
    <xf numFmtId="164" fontId="13" fillId="4" borderId="10" xfId="0" applyNumberFormat="1" applyFont="1" applyFill="1" applyBorder="1" applyAlignment="1">
      <alignment horizontal="center" wrapText="1"/>
    </xf>
    <xf numFmtId="164" fontId="13" fillId="4" borderId="11" xfId="0" applyNumberFormat="1" applyFont="1" applyFill="1" applyBorder="1" applyAlignment="1">
      <alignment horizontal="center" wrapText="1"/>
    </xf>
    <xf numFmtId="164" fontId="13" fillId="4" borderId="9" xfId="0" applyNumberFormat="1" applyFont="1" applyFill="1" applyBorder="1" applyAlignment="1">
      <alignment horizontal="center" wrapText="1"/>
    </xf>
    <xf numFmtId="164" fontId="13" fillId="4" borderId="7" xfId="0" applyNumberFormat="1" applyFont="1" applyFill="1" applyBorder="1" applyAlignment="1">
      <alignment horizontal="center" wrapText="1"/>
    </xf>
    <xf numFmtId="164" fontId="13" fillId="4" borderId="12" xfId="0" applyNumberFormat="1" applyFont="1" applyFill="1" applyBorder="1" applyAlignment="1">
      <alignment horizontal="center" wrapText="1"/>
    </xf>
    <xf numFmtId="0" fontId="14" fillId="0" borderId="13" xfId="1" applyFont="1" applyBorder="1" applyAlignment="1">
      <alignment horizontal="left"/>
    </xf>
    <xf numFmtId="0" fontId="15" fillId="0" borderId="14" xfId="1" applyFont="1" applyBorder="1" applyAlignment="1">
      <alignment wrapText="1"/>
    </xf>
    <xf numFmtId="0" fontId="13" fillId="0" borderId="14" xfId="1" applyFont="1" applyBorder="1" applyAlignment="1">
      <alignment horizontal="left" wrapText="1"/>
    </xf>
    <xf numFmtId="0" fontId="16" fillId="0" borderId="14" xfId="1" applyFont="1" applyBorder="1" applyAlignment="1">
      <alignment horizontal="left" vertical="center" wrapText="1"/>
    </xf>
    <xf numFmtId="164" fontId="17" fillId="0" borderId="16" xfId="0" applyNumberFormat="1" applyFont="1" applyBorder="1" applyAlignment="1">
      <alignment horizontal="center" wrapText="1"/>
    </xf>
    <xf numFmtId="0" fontId="14" fillId="0" borderId="17" xfId="1" applyFont="1" applyBorder="1" applyAlignment="1">
      <alignment horizontal="left"/>
    </xf>
    <xf numFmtId="0" fontId="15" fillId="0" borderId="18" xfId="1" applyFont="1" applyBorder="1" applyAlignment="1">
      <alignment wrapText="1"/>
    </xf>
    <xf numFmtId="0" fontId="13" fillId="0" borderId="18" xfId="1" applyFont="1" applyBorder="1" applyAlignment="1">
      <alignment horizontal="left" wrapText="1"/>
    </xf>
    <xf numFmtId="0" fontId="13" fillId="0" borderId="18" xfId="3" applyFont="1" applyBorder="1" applyAlignment="1">
      <alignment horizontal="left" wrapText="1"/>
    </xf>
    <xf numFmtId="0" fontId="3" fillId="0" borderId="18" xfId="1" applyFont="1" applyBorder="1" applyAlignment="1">
      <alignment horizontal="left" wrapText="1"/>
    </xf>
    <xf numFmtId="164" fontId="17" fillId="0" borderId="19" xfId="0" applyNumberFormat="1" applyFont="1" applyBorder="1" applyAlignment="1">
      <alignment horizontal="center" wrapText="1"/>
    </xf>
    <xf numFmtId="164" fontId="17" fillId="4" borderId="19" xfId="0" applyNumberFormat="1" applyFont="1" applyFill="1" applyBorder="1" applyAlignment="1">
      <alignment horizontal="center" wrapText="1"/>
    </xf>
    <xf numFmtId="0" fontId="0" fillId="4" borderId="0" xfId="0" applyFill="1"/>
    <xf numFmtId="0" fontId="15" fillId="0" borderId="20" xfId="1" applyFont="1" applyBorder="1" applyAlignment="1">
      <alignment wrapText="1"/>
    </xf>
    <xf numFmtId="0" fontId="13" fillId="0" borderId="20" xfId="1" applyFont="1" applyBorder="1" applyAlignment="1">
      <alignment horizontal="left" wrapText="1"/>
    </xf>
    <xf numFmtId="0" fontId="16" fillId="0" borderId="18" xfId="1" applyFont="1" applyBorder="1" applyAlignment="1">
      <alignment horizontal="left" vertical="center" wrapText="1"/>
    </xf>
    <xf numFmtId="0" fontId="3" fillId="0" borderId="18" xfId="1" applyFont="1" applyBorder="1" applyAlignment="1">
      <alignment horizontal="left" vertical="center" wrapText="1"/>
    </xf>
    <xf numFmtId="0" fontId="24" fillId="0" borderId="18" xfId="1" applyFont="1" applyBorder="1" applyAlignment="1">
      <alignment wrapText="1"/>
    </xf>
    <xf numFmtId="0" fontId="24" fillId="0" borderId="18" xfId="1" applyFont="1" applyBorder="1" applyAlignment="1">
      <alignment horizontal="left" vertical="center" wrapText="1"/>
    </xf>
    <xf numFmtId="0" fontId="23" fillId="0" borderId="18" xfId="1" applyFont="1" applyBorder="1" applyAlignment="1">
      <alignment horizontal="left" vertical="center" wrapText="1"/>
    </xf>
    <xf numFmtId="0" fontId="25" fillId="0" borderId="18" xfId="1" applyFont="1" applyBorder="1" applyAlignment="1">
      <alignment horizontal="left" vertical="center" wrapText="1"/>
    </xf>
    <xf numFmtId="164" fontId="13" fillId="4" borderId="22" xfId="0" applyNumberFormat="1" applyFont="1" applyFill="1" applyBorder="1" applyAlignment="1">
      <alignment horizontal="center" wrapText="1"/>
    </xf>
    <xf numFmtId="164" fontId="17" fillId="0" borderId="0" xfId="0" applyNumberFormat="1" applyFont="1" applyAlignment="1">
      <alignment horizontal="center" wrapText="1"/>
    </xf>
    <xf numFmtId="0" fontId="27" fillId="0" borderId="0" xfId="0" applyFont="1" applyAlignment="1">
      <alignment vertical="center"/>
    </xf>
    <xf numFmtId="164" fontId="13" fillId="4" borderId="2" xfId="0" applyNumberFormat="1" applyFont="1" applyFill="1" applyBorder="1" applyAlignment="1">
      <alignment horizontal="center" wrapText="1"/>
    </xf>
    <xf numFmtId="164" fontId="13" fillId="4" borderId="24" xfId="0" applyNumberFormat="1" applyFont="1" applyFill="1" applyBorder="1" applyAlignment="1">
      <alignment horizontal="center" wrapText="1"/>
    </xf>
    <xf numFmtId="0" fontId="28" fillId="0" borderId="18" xfId="1" applyFont="1" applyBorder="1" applyAlignment="1">
      <alignment horizontal="left" vertical="center" wrapText="1"/>
    </xf>
    <xf numFmtId="0" fontId="18" fillId="0" borderId="25" xfId="1" applyFont="1" applyBorder="1" applyAlignment="1">
      <alignment horizontal="left" vertical="center" wrapText="1"/>
    </xf>
    <xf numFmtId="0" fontId="3" fillId="0" borderId="21" xfId="1" applyFont="1" applyBorder="1" applyAlignment="1">
      <alignment horizontal="left" vertical="center" wrapText="1"/>
    </xf>
    <xf numFmtId="0" fontId="3" fillId="0" borderId="20" xfId="1" applyFont="1" applyBorder="1" applyAlignment="1">
      <alignment horizontal="left" vertical="center" wrapText="1"/>
    </xf>
    <xf numFmtId="0" fontId="16" fillId="0" borderId="25" xfId="1" applyFont="1" applyBorder="1" applyAlignment="1">
      <alignment horizontal="left" vertical="center" wrapText="1"/>
    </xf>
    <xf numFmtId="164" fontId="3" fillId="0" borderId="15" xfId="0" applyNumberFormat="1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165" fontId="17" fillId="6" borderId="35" xfId="2" applyNumberFormat="1" applyFont="1" applyFill="1" applyBorder="1" applyAlignment="1" applyProtection="1">
      <alignment horizontal="center" vertical="center"/>
      <protection locked="0"/>
    </xf>
    <xf numFmtId="165" fontId="17" fillId="6" borderId="35" xfId="0" applyNumberFormat="1" applyFont="1" applyFill="1" applyBorder="1" applyAlignment="1">
      <alignment horizontal="center" vertical="center"/>
    </xf>
    <xf numFmtId="9" fontId="17" fillId="0" borderId="35" xfId="0" applyNumberFormat="1" applyFont="1" applyBorder="1" applyAlignment="1">
      <alignment horizontal="center" vertical="center"/>
    </xf>
    <xf numFmtId="165" fontId="17" fillId="0" borderId="35" xfId="0" applyNumberFormat="1" applyFont="1" applyBorder="1" applyAlignment="1">
      <alignment horizontal="center" vertical="center"/>
    </xf>
    <xf numFmtId="164" fontId="3" fillId="0" borderId="34" xfId="0" applyNumberFormat="1" applyFont="1" applyBorder="1" applyAlignment="1">
      <alignment horizontal="center" vertical="center" wrapText="1"/>
    </xf>
    <xf numFmtId="165" fontId="17" fillId="6" borderId="36" xfId="2" applyNumberFormat="1" applyFont="1" applyFill="1" applyBorder="1" applyAlignment="1" applyProtection="1">
      <alignment horizontal="center" vertical="center"/>
      <protection locked="0"/>
    </xf>
    <xf numFmtId="165" fontId="17" fillId="6" borderId="36" xfId="0" applyNumberFormat="1" applyFont="1" applyFill="1" applyBorder="1" applyAlignment="1">
      <alignment horizontal="center" vertical="center"/>
    </xf>
    <xf numFmtId="9" fontId="17" fillId="0" borderId="36" xfId="0" applyNumberFormat="1" applyFont="1" applyBorder="1" applyAlignment="1">
      <alignment horizontal="center" vertical="center"/>
    </xf>
    <xf numFmtId="165" fontId="17" fillId="0" borderId="36" xfId="0" applyNumberFormat="1" applyFont="1" applyBorder="1" applyAlignment="1">
      <alignment horizontal="center" vertical="center"/>
    </xf>
    <xf numFmtId="0" fontId="14" fillId="0" borderId="37" xfId="1" applyFont="1" applyBorder="1" applyAlignment="1">
      <alignment horizontal="left"/>
    </xf>
    <xf numFmtId="0" fontId="24" fillId="0" borderId="20" xfId="1" applyFont="1" applyBorder="1" applyAlignment="1">
      <alignment wrapText="1"/>
    </xf>
    <xf numFmtId="0" fontId="3" fillId="0" borderId="20" xfId="1" applyFont="1" applyBorder="1" applyAlignment="1">
      <alignment horizontal="left" wrapText="1"/>
    </xf>
    <xf numFmtId="0" fontId="24" fillId="0" borderId="20" xfId="1" applyFont="1" applyBorder="1" applyAlignment="1">
      <alignment horizontal="left" vertical="center" wrapText="1"/>
    </xf>
    <xf numFmtId="0" fontId="17" fillId="0" borderId="25" xfId="0" applyFont="1" applyBorder="1" applyAlignment="1">
      <alignment horizontal="center" vertical="center" wrapText="1"/>
    </xf>
    <xf numFmtId="165" fontId="17" fillId="6" borderId="38" xfId="0" applyNumberFormat="1" applyFont="1" applyFill="1" applyBorder="1" applyAlignment="1">
      <alignment horizontal="center" vertical="center"/>
    </xf>
    <xf numFmtId="9" fontId="17" fillId="0" borderId="38" xfId="0" applyNumberFormat="1" applyFont="1" applyBorder="1" applyAlignment="1">
      <alignment horizontal="center" vertical="center"/>
    </xf>
    <xf numFmtId="165" fontId="17" fillId="0" borderId="38" xfId="0" applyNumberFormat="1" applyFont="1" applyBorder="1" applyAlignment="1">
      <alignment horizontal="center" vertical="center"/>
    </xf>
    <xf numFmtId="165" fontId="17" fillId="6" borderId="38" xfId="2" applyNumberFormat="1" applyFont="1" applyFill="1" applyBorder="1" applyAlignment="1" applyProtection="1">
      <alignment horizontal="center" vertical="center"/>
      <protection locked="0"/>
    </xf>
    <xf numFmtId="164" fontId="3" fillId="0" borderId="39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right"/>
    </xf>
    <xf numFmtId="0" fontId="24" fillId="0" borderId="0" xfId="1" applyFont="1" applyAlignment="1">
      <alignment wrapText="1"/>
    </xf>
    <xf numFmtId="0" fontId="3" fillId="0" borderId="0" xfId="1" applyFont="1" applyAlignment="1">
      <alignment horizontal="left" wrapText="1"/>
    </xf>
    <xf numFmtId="0" fontId="24" fillId="0" borderId="0" xfId="1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3" fillId="0" borderId="0" xfId="1" applyFont="1" applyAlignment="1">
      <alignment horizontal="left" wrapText="1"/>
    </xf>
    <xf numFmtId="164" fontId="17" fillId="4" borderId="0" xfId="0" applyNumberFormat="1" applyFont="1" applyFill="1" applyAlignment="1">
      <alignment horizontal="center" wrapText="1"/>
    </xf>
    <xf numFmtId="0" fontId="14" fillId="0" borderId="29" xfId="1" applyFont="1" applyBorder="1" applyAlignment="1">
      <alignment horizontal="left"/>
    </xf>
    <xf numFmtId="164" fontId="32" fillId="0" borderId="14" xfId="2" applyNumberFormat="1" applyFont="1" applyBorder="1" applyAlignment="1" applyProtection="1">
      <alignment horizontal="center" vertical="center" wrapText="1"/>
      <protection locked="0"/>
    </xf>
    <xf numFmtId="164" fontId="32" fillId="0" borderId="18" xfId="2" applyNumberFormat="1" applyFont="1" applyBorder="1" applyAlignment="1" applyProtection="1">
      <alignment horizontal="center" vertical="center" wrapText="1"/>
      <protection locked="0"/>
    </xf>
    <xf numFmtId="164" fontId="32" fillId="0" borderId="20" xfId="2" applyNumberFormat="1" applyFont="1" applyBorder="1" applyAlignment="1" applyProtection="1">
      <alignment horizontal="center" vertical="center" wrapText="1"/>
      <protection locked="0"/>
    </xf>
    <xf numFmtId="0" fontId="3" fillId="0" borderId="25" xfId="1" applyFont="1" applyBorder="1" applyAlignment="1">
      <alignment horizontal="left" wrapText="1"/>
    </xf>
    <xf numFmtId="0" fontId="31" fillId="0" borderId="49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0" fontId="31" fillId="0" borderId="54" xfId="0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 wrapText="1"/>
    </xf>
    <xf numFmtId="164" fontId="29" fillId="0" borderId="43" xfId="0" applyNumberFormat="1" applyFont="1" applyBorder="1" applyAlignment="1">
      <alignment horizontal="center" vertical="center" wrapText="1"/>
    </xf>
    <xf numFmtId="164" fontId="29" fillId="0" borderId="44" xfId="0" applyNumberFormat="1" applyFont="1" applyBorder="1" applyAlignment="1">
      <alignment horizontal="center" vertical="center" wrapText="1"/>
    </xf>
    <xf numFmtId="164" fontId="29" fillId="0" borderId="45" xfId="0" applyNumberFormat="1" applyFont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wrapText="1"/>
    </xf>
    <xf numFmtId="164" fontId="29" fillId="7" borderId="41" xfId="0" applyNumberFormat="1" applyFont="1" applyFill="1" applyBorder="1" applyAlignment="1">
      <alignment horizontal="center" vertical="center" wrapText="1"/>
    </xf>
    <xf numFmtId="164" fontId="29" fillId="7" borderId="42" xfId="0" applyNumberFormat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4" fillId="0" borderId="30" xfId="1" applyFont="1" applyBorder="1" applyAlignment="1">
      <alignment horizontal="center" vertical="center" wrapText="1"/>
    </xf>
    <xf numFmtId="0" fontId="30" fillId="5" borderId="26" xfId="0" applyFont="1" applyFill="1" applyBorder="1" applyAlignment="1">
      <alignment horizontal="center"/>
    </xf>
    <xf numFmtId="0" fontId="30" fillId="5" borderId="27" xfId="0" applyFont="1" applyFill="1" applyBorder="1" applyAlignment="1">
      <alignment horizontal="center"/>
    </xf>
    <xf numFmtId="0" fontId="30" fillId="5" borderId="28" xfId="0" applyFont="1" applyFill="1" applyBorder="1" applyAlignment="1">
      <alignment horizontal="center"/>
    </xf>
    <xf numFmtId="0" fontId="30" fillId="5" borderId="29" xfId="0" applyFont="1" applyFill="1" applyBorder="1" applyAlignment="1">
      <alignment horizontal="center" vertical="center"/>
    </xf>
    <xf numFmtId="0" fontId="30" fillId="5" borderId="0" xfId="0" applyFont="1" applyFill="1" applyAlignment="1">
      <alignment horizontal="center" vertical="center"/>
    </xf>
    <xf numFmtId="0" fontId="30" fillId="5" borderId="30" xfId="0" applyFont="1" applyFill="1" applyBorder="1" applyAlignment="1">
      <alignment horizontal="center" vertical="center"/>
    </xf>
    <xf numFmtId="0" fontId="30" fillId="5" borderId="31" xfId="0" applyFont="1" applyFill="1" applyBorder="1" applyAlignment="1">
      <alignment horizontal="center" vertical="center"/>
    </xf>
    <xf numFmtId="0" fontId="30" fillId="5" borderId="32" xfId="0" applyFont="1" applyFill="1" applyBorder="1" applyAlignment="1">
      <alignment horizontal="center" vertical="center"/>
    </xf>
    <xf numFmtId="0" fontId="30" fillId="5" borderId="33" xfId="0" applyFont="1" applyFill="1" applyBorder="1" applyAlignment="1">
      <alignment horizontal="center" vertical="center"/>
    </xf>
    <xf numFmtId="0" fontId="31" fillId="7" borderId="46" xfId="0" applyFont="1" applyFill="1" applyBorder="1" applyAlignment="1">
      <alignment horizontal="center" vertical="center"/>
    </xf>
    <xf numFmtId="0" fontId="31" fillId="7" borderId="47" xfId="0" applyFont="1" applyFill="1" applyBorder="1" applyAlignment="1">
      <alignment horizontal="center" vertical="center"/>
    </xf>
    <xf numFmtId="0" fontId="31" fillId="7" borderId="48" xfId="0" applyFont="1" applyFill="1" applyBorder="1" applyAlignment="1">
      <alignment horizontal="center" vertical="center"/>
    </xf>
  </cellXfs>
  <cellStyles count="4">
    <cellStyle name="Normální" xfId="0" builtinId="0"/>
    <cellStyle name="normální_cen nab. " xfId="1" xr:uid="{E21637EC-15F8-4AE5-86B6-FAED6A00523B}"/>
    <cellStyle name="normální_List1" xfId="2" xr:uid="{832B6A69-C2D0-4217-8C2D-619623EA91B9}"/>
    <cellStyle name="TableStyleLight1" xfId="3" xr:uid="{30AA6829-CE94-46B6-9A4D-9A85034C0105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238991</xdr:colOff>
      <xdr:row>9</xdr:row>
      <xdr:rowOff>157413</xdr:rowOff>
    </xdr:from>
    <xdr:to>
      <xdr:col>2</xdr:col>
      <xdr:colOff>2909455</xdr:colOff>
      <xdr:row>9</xdr:row>
      <xdr:rowOff>1876424</xdr:rowOff>
    </xdr:to>
    <xdr:pic>
      <xdr:nvPicPr>
        <xdr:cNvPr id="1068" name="Obrázek 3">
          <a:extLst>
            <a:ext uri="{FF2B5EF4-FFF2-40B4-BE49-F238E27FC236}">
              <a16:creationId xmlns:a16="http://schemas.microsoft.com/office/drawing/2014/main" id="{DEA0349E-A894-9B38-C29A-66D8826B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2536" y="6305368"/>
          <a:ext cx="2670464" cy="17190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647700</xdr:colOff>
      <xdr:row>10</xdr:row>
      <xdr:rowOff>66675</xdr:rowOff>
    </xdr:from>
    <xdr:to>
      <xdr:col>2</xdr:col>
      <xdr:colOff>3105150</xdr:colOff>
      <xdr:row>10</xdr:row>
      <xdr:rowOff>3905250</xdr:rowOff>
    </xdr:to>
    <xdr:pic>
      <xdr:nvPicPr>
        <xdr:cNvPr id="1069" name="Obrázek 2">
          <a:extLst>
            <a:ext uri="{FF2B5EF4-FFF2-40B4-BE49-F238E27FC236}">
              <a16:creationId xmlns:a16="http://schemas.microsoft.com/office/drawing/2014/main" id="{57266627-C681-8E8C-EF9C-383124EC9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8791575"/>
          <a:ext cx="2457450" cy="3838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28575</xdr:colOff>
      <xdr:row>11</xdr:row>
      <xdr:rowOff>66675</xdr:rowOff>
    </xdr:from>
    <xdr:to>
      <xdr:col>2</xdr:col>
      <xdr:colOff>3419475</xdr:colOff>
      <xdr:row>11</xdr:row>
      <xdr:rowOff>3990975</xdr:rowOff>
    </xdr:to>
    <xdr:pic>
      <xdr:nvPicPr>
        <xdr:cNvPr id="1070" name="Obrázek 4">
          <a:extLst>
            <a:ext uri="{FF2B5EF4-FFF2-40B4-BE49-F238E27FC236}">
              <a16:creationId xmlns:a16="http://schemas.microsoft.com/office/drawing/2014/main" id="{0C6EDF3C-AF43-58AB-8C8D-700BC866F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2973050"/>
          <a:ext cx="3390900" cy="392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257175</xdr:colOff>
      <xdr:row>12</xdr:row>
      <xdr:rowOff>66675</xdr:rowOff>
    </xdr:from>
    <xdr:to>
      <xdr:col>2</xdr:col>
      <xdr:colOff>3276600</xdr:colOff>
      <xdr:row>12</xdr:row>
      <xdr:rowOff>4133850</xdr:rowOff>
    </xdr:to>
    <xdr:pic>
      <xdr:nvPicPr>
        <xdr:cNvPr id="1071" name="Obrázek 5">
          <a:extLst>
            <a:ext uri="{FF2B5EF4-FFF2-40B4-BE49-F238E27FC236}">
              <a16:creationId xmlns:a16="http://schemas.microsoft.com/office/drawing/2014/main" id="{B54486E6-9FBE-FE7B-AF7D-683E75EB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7325975"/>
          <a:ext cx="3019425" cy="406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323850</xdr:colOff>
      <xdr:row>13</xdr:row>
      <xdr:rowOff>85725</xdr:rowOff>
    </xdr:from>
    <xdr:to>
      <xdr:col>2</xdr:col>
      <xdr:colOff>3362325</xdr:colOff>
      <xdr:row>13</xdr:row>
      <xdr:rowOff>4048125</xdr:rowOff>
    </xdr:to>
    <xdr:pic>
      <xdr:nvPicPr>
        <xdr:cNvPr id="1072" name="Obrázek 6">
          <a:extLst>
            <a:ext uri="{FF2B5EF4-FFF2-40B4-BE49-F238E27FC236}">
              <a16:creationId xmlns:a16="http://schemas.microsoft.com/office/drawing/2014/main" id="{07EF4431-822B-D395-5200-682124967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1697950"/>
          <a:ext cx="3038475" cy="396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1352550</xdr:colOff>
      <xdr:row>14</xdr:row>
      <xdr:rowOff>19050</xdr:rowOff>
    </xdr:from>
    <xdr:to>
      <xdr:col>2</xdr:col>
      <xdr:colOff>3295650</xdr:colOff>
      <xdr:row>14</xdr:row>
      <xdr:rowOff>3705225</xdr:rowOff>
    </xdr:to>
    <xdr:pic>
      <xdr:nvPicPr>
        <xdr:cNvPr id="1073" name="Obrázek 7">
          <a:extLst>
            <a:ext uri="{FF2B5EF4-FFF2-40B4-BE49-F238E27FC236}">
              <a16:creationId xmlns:a16="http://schemas.microsoft.com/office/drawing/2014/main" id="{947C8525-41AD-E193-3095-F77D15C04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25984200"/>
          <a:ext cx="1943100" cy="3686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428625</xdr:colOff>
      <xdr:row>15</xdr:row>
      <xdr:rowOff>104775</xdr:rowOff>
    </xdr:from>
    <xdr:to>
      <xdr:col>2</xdr:col>
      <xdr:colOff>3448050</xdr:colOff>
      <xdr:row>15</xdr:row>
      <xdr:rowOff>3762375</xdr:rowOff>
    </xdr:to>
    <xdr:pic>
      <xdr:nvPicPr>
        <xdr:cNvPr id="1074" name="Obrázek 8">
          <a:extLst>
            <a:ext uri="{FF2B5EF4-FFF2-40B4-BE49-F238E27FC236}">
              <a16:creationId xmlns:a16="http://schemas.microsoft.com/office/drawing/2014/main" id="{531F45AF-BACF-842E-C8CF-66FE3E259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0032325"/>
          <a:ext cx="3019425" cy="3657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16</xdr:row>
      <xdr:rowOff>323850</xdr:rowOff>
    </xdr:from>
    <xdr:to>
      <xdr:col>2</xdr:col>
      <xdr:colOff>3752850</xdr:colOff>
      <xdr:row>16</xdr:row>
      <xdr:rowOff>2247900</xdr:rowOff>
    </xdr:to>
    <xdr:pic>
      <xdr:nvPicPr>
        <xdr:cNvPr id="1075" name="Obrázek 9">
          <a:extLst>
            <a:ext uri="{FF2B5EF4-FFF2-40B4-BE49-F238E27FC236}">
              <a16:creationId xmlns:a16="http://schemas.microsoft.com/office/drawing/2014/main" id="{68C87E66-5528-D64C-6EB0-AED1B5AF6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5452050"/>
          <a:ext cx="3686175" cy="1924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295275</xdr:colOff>
      <xdr:row>17</xdr:row>
      <xdr:rowOff>47625</xdr:rowOff>
    </xdr:from>
    <xdr:to>
      <xdr:col>2</xdr:col>
      <xdr:colOff>3219450</xdr:colOff>
      <xdr:row>17</xdr:row>
      <xdr:rowOff>2762250</xdr:rowOff>
    </xdr:to>
    <xdr:pic>
      <xdr:nvPicPr>
        <xdr:cNvPr id="1076" name="Obrázek 10">
          <a:extLst>
            <a:ext uri="{FF2B5EF4-FFF2-40B4-BE49-F238E27FC236}">
              <a16:creationId xmlns:a16="http://schemas.microsoft.com/office/drawing/2014/main" id="{71AA6B77-E545-0CAB-736C-B49BE478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8128575"/>
          <a:ext cx="2924175" cy="2714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190500</xdr:colOff>
      <xdr:row>20</xdr:row>
      <xdr:rowOff>76200</xdr:rowOff>
    </xdr:from>
    <xdr:to>
      <xdr:col>2</xdr:col>
      <xdr:colOff>3657600</xdr:colOff>
      <xdr:row>20</xdr:row>
      <xdr:rowOff>2057400</xdr:rowOff>
    </xdr:to>
    <xdr:pic>
      <xdr:nvPicPr>
        <xdr:cNvPr id="1077" name="Obrázek 11">
          <a:extLst>
            <a:ext uri="{FF2B5EF4-FFF2-40B4-BE49-F238E27FC236}">
              <a16:creationId xmlns:a16="http://schemas.microsoft.com/office/drawing/2014/main" id="{D695BD82-6E6B-6F06-05AD-F406883EB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1109900"/>
          <a:ext cx="3467100" cy="1981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1390650</xdr:colOff>
      <xdr:row>21</xdr:row>
      <xdr:rowOff>9525</xdr:rowOff>
    </xdr:from>
    <xdr:to>
      <xdr:col>2</xdr:col>
      <xdr:colOff>3133725</xdr:colOff>
      <xdr:row>21</xdr:row>
      <xdr:rowOff>3248025</xdr:rowOff>
    </xdr:to>
    <xdr:pic>
      <xdr:nvPicPr>
        <xdr:cNvPr id="1078" name="Obrázek 12">
          <a:extLst>
            <a:ext uri="{FF2B5EF4-FFF2-40B4-BE49-F238E27FC236}">
              <a16:creationId xmlns:a16="http://schemas.microsoft.com/office/drawing/2014/main" id="{7CABE2B3-933E-AA18-C992-65CF93A5B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3462575"/>
          <a:ext cx="1743075" cy="3238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276225</xdr:colOff>
      <xdr:row>22</xdr:row>
      <xdr:rowOff>142875</xdr:rowOff>
    </xdr:from>
    <xdr:to>
      <xdr:col>2</xdr:col>
      <xdr:colOff>3409950</xdr:colOff>
      <xdr:row>22</xdr:row>
      <xdr:rowOff>1390650</xdr:rowOff>
    </xdr:to>
    <xdr:pic>
      <xdr:nvPicPr>
        <xdr:cNvPr id="1080" name="Obrázek 14">
          <a:extLst>
            <a:ext uri="{FF2B5EF4-FFF2-40B4-BE49-F238E27FC236}">
              <a16:creationId xmlns:a16="http://schemas.microsoft.com/office/drawing/2014/main" id="{6C80588E-2CB5-C1A7-9BC3-82BDECF8D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49434750"/>
          <a:ext cx="313372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0</xdr:colOff>
      <xdr:row>23</xdr:row>
      <xdr:rowOff>76200</xdr:rowOff>
    </xdr:from>
    <xdr:to>
      <xdr:col>2</xdr:col>
      <xdr:colOff>3733800</xdr:colOff>
      <xdr:row>23</xdr:row>
      <xdr:rowOff>1352550</xdr:rowOff>
    </xdr:to>
    <xdr:pic>
      <xdr:nvPicPr>
        <xdr:cNvPr id="1081" name="Obrázek 15">
          <a:extLst>
            <a:ext uri="{FF2B5EF4-FFF2-40B4-BE49-F238E27FC236}">
              <a16:creationId xmlns:a16="http://schemas.microsoft.com/office/drawing/2014/main" id="{17D97268-8F11-CFE7-9BA2-A6C8CA15D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1063525"/>
          <a:ext cx="373380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24</xdr:row>
      <xdr:rowOff>9525</xdr:rowOff>
    </xdr:from>
    <xdr:to>
      <xdr:col>2</xdr:col>
      <xdr:colOff>3067050</xdr:colOff>
      <xdr:row>24</xdr:row>
      <xdr:rowOff>2914650</xdr:rowOff>
    </xdr:to>
    <xdr:pic>
      <xdr:nvPicPr>
        <xdr:cNvPr id="1082" name="Obrázek 16">
          <a:extLst>
            <a:ext uri="{FF2B5EF4-FFF2-40B4-BE49-F238E27FC236}">
              <a16:creationId xmlns:a16="http://schemas.microsoft.com/office/drawing/2014/main" id="{91AC410E-7CB5-86D3-3DF7-E4C9F5E09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52787550"/>
          <a:ext cx="2324100" cy="2905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1590675</xdr:colOff>
      <xdr:row>25</xdr:row>
      <xdr:rowOff>28575</xdr:rowOff>
    </xdr:from>
    <xdr:to>
      <xdr:col>2</xdr:col>
      <xdr:colOff>3324225</xdr:colOff>
      <xdr:row>25</xdr:row>
      <xdr:rowOff>3162300</xdr:rowOff>
    </xdr:to>
    <xdr:pic>
      <xdr:nvPicPr>
        <xdr:cNvPr id="1083" name="Obrázek 17">
          <a:extLst>
            <a:ext uri="{FF2B5EF4-FFF2-40B4-BE49-F238E27FC236}">
              <a16:creationId xmlns:a16="http://schemas.microsoft.com/office/drawing/2014/main" id="{F6979B3D-01DC-430B-7801-CED8BB23B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026050"/>
          <a:ext cx="1733550" cy="3133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619125</xdr:colOff>
      <xdr:row>26</xdr:row>
      <xdr:rowOff>85725</xdr:rowOff>
    </xdr:from>
    <xdr:to>
      <xdr:col>2</xdr:col>
      <xdr:colOff>3581400</xdr:colOff>
      <xdr:row>26</xdr:row>
      <xdr:rowOff>4391025</xdr:rowOff>
    </xdr:to>
    <xdr:pic>
      <xdr:nvPicPr>
        <xdr:cNvPr id="1084" name="Obrázek 18">
          <a:extLst>
            <a:ext uri="{FF2B5EF4-FFF2-40B4-BE49-F238E27FC236}">
              <a16:creationId xmlns:a16="http://schemas.microsoft.com/office/drawing/2014/main" id="{AC44F4A0-DDAB-0371-194F-536806CB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59397900"/>
          <a:ext cx="2962275" cy="430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1266825</xdr:colOff>
      <xdr:row>28</xdr:row>
      <xdr:rowOff>85725</xdr:rowOff>
    </xdr:from>
    <xdr:to>
      <xdr:col>2</xdr:col>
      <xdr:colOff>3209925</xdr:colOff>
      <xdr:row>28</xdr:row>
      <xdr:rowOff>2743200</xdr:rowOff>
    </xdr:to>
    <xdr:pic>
      <xdr:nvPicPr>
        <xdr:cNvPr id="1086" name="Obrázek 20">
          <a:extLst>
            <a:ext uri="{FF2B5EF4-FFF2-40B4-BE49-F238E27FC236}">
              <a16:creationId xmlns:a16="http://schemas.microsoft.com/office/drawing/2014/main" id="{B17122E9-0E69-0A69-44A6-F43884ED5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66341625"/>
          <a:ext cx="1943100" cy="2657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1428749</xdr:colOff>
      <xdr:row>29</xdr:row>
      <xdr:rowOff>123577</xdr:rowOff>
    </xdr:from>
    <xdr:to>
      <xdr:col>2</xdr:col>
      <xdr:colOff>3562350</xdr:colOff>
      <xdr:row>29</xdr:row>
      <xdr:rowOff>2962274</xdr:rowOff>
    </xdr:to>
    <xdr:pic>
      <xdr:nvPicPr>
        <xdr:cNvPr id="1087" name="Obrázek 21">
          <a:extLst>
            <a:ext uri="{FF2B5EF4-FFF2-40B4-BE49-F238E27FC236}">
              <a16:creationId xmlns:a16="http://schemas.microsoft.com/office/drawing/2014/main" id="{7D678FA9-FC4B-756E-5B3B-9B0FC23A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12" y="71299140"/>
          <a:ext cx="2133601" cy="283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819150</xdr:colOff>
      <xdr:row>30</xdr:row>
      <xdr:rowOff>76200</xdr:rowOff>
    </xdr:from>
    <xdr:to>
      <xdr:col>2</xdr:col>
      <xdr:colOff>3629025</xdr:colOff>
      <xdr:row>30</xdr:row>
      <xdr:rowOff>3486150</xdr:rowOff>
    </xdr:to>
    <xdr:pic>
      <xdr:nvPicPr>
        <xdr:cNvPr id="1088" name="Obrázek 22">
          <a:extLst>
            <a:ext uri="{FF2B5EF4-FFF2-40B4-BE49-F238E27FC236}">
              <a16:creationId xmlns:a16="http://schemas.microsoft.com/office/drawing/2014/main" id="{3530B34C-471E-2652-545F-37E3FEB3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2666225"/>
          <a:ext cx="2809875" cy="3409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123825</xdr:colOff>
      <xdr:row>31</xdr:row>
      <xdr:rowOff>57150</xdr:rowOff>
    </xdr:from>
    <xdr:to>
      <xdr:col>2</xdr:col>
      <xdr:colOff>3790950</xdr:colOff>
      <xdr:row>31</xdr:row>
      <xdr:rowOff>1971675</xdr:rowOff>
    </xdr:to>
    <xdr:pic>
      <xdr:nvPicPr>
        <xdr:cNvPr id="1089" name="Obrázek 23">
          <a:extLst>
            <a:ext uri="{FF2B5EF4-FFF2-40B4-BE49-F238E27FC236}">
              <a16:creationId xmlns:a16="http://schemas.microsoft.com/office/drawing/2014/main" id="{37059259-5072-374B-1C1B-AF97A3AAB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6542900"/>
          <a:ext cx="3667125" cy="1914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209550</xdr:colOff>
      <xdr:row>31</xdr:row>
      <xdr:rowOff>1971675</xdr:rowOff>
    </xdr:from>
    <xdr:to>
      <xdr:col>2</xdr:col>
      <xdr:colOff>3419475</xdr:colOff>
      <xdr:row>31</xdr:row>
      <xdr:rowOff>2990850</xdr:rowOff>
    </xdr:to>
    <xdr:pic>
      <xdr:nvPicPr>
        <xdr:cNvPr id="1090" name="Obrázek 24">
          <a:extLst>
            <a:ext uri="{FF2B5EF4-FFF2-40B4-BE49-F238E27FC236}">
              <a16:creationId xmlns:a16="http://schemas.microsoft.com/office/drawing/2014/main" id="{E8C3D300-C2DD-A379-A650-D0C17787D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8457425"/>
          <a:ext cx="32099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32</xdr:row>
      <xdr:rowOff>180975</xdr:rowOff>
    </xdr:from>
    <xdr:to>
      <xdr:col>2</xdr:col>
      <xdr:colOff>3486150</xdr:colOff>
      <xdr:row>32</xdr:row>
      <xdr:rowOff>4695825</xdr:rowOff>
    </xdr:to>
    <xdr:pic>
      <xdr:nvPicPr>
        <xdr:cNvPr id="1091" name="Obrázek 25">
          <a:extLst>
            <a:ext uri="{FF2B5EF4-FFF2-40B4-BE49-F238E27FC236}">
              <a16:creationId xmlns:a16="http://schemas.microsoft.com/office/drawing/2014/main" id="{9F9215BA-4813-0272-4ED7-1402DE7D6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81867375"/>
          <a:ext cx="2971800" cy="451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57150</xdr:colOff>
      <xdr:row>33</xdr:row>
      <xdr:rowOff>219075</xdr:rowOff>
    </xdr:from>
    <xdr:to>
      <xdr:col>2</xdr:col>
      <xdr:colOff>3667125</xdr:colOff>
      <xdr:row>33</xdr:row>
      <xdr:rowOff>3086100</xdr:rowOff>
    </xdr:to>
    <xdr:pic>
      <xdr:nvPicPr>
        <xdr:cNvPr id="1092" name="Obrázek 26">
          <a:extLst>
            <a:ext uri="{FF2B5EF4-FFF2-40B4-BE49-F238E27FC236}">
              <a16:creationId xmlns:a16="http://schemas.microsoft.com/office/drawing/2014/main" id="{C650AC37-E834-7E48-6039-8817EC14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7106125"/>
          <a:ext cx="3609975" cy="2867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34</xdr:row>
      <xdr:rowOff>190500</xdr:rowOff>
    </xdr:from>
    <xdr:to>
      <xdr:col>2</xdr:col>
      <xdr:colOff>3648075</xdr:colOff>
      <xdr:row>34</xdr:row>
      <xdr:rowOff>2552700</xdr:rowOff>
    </xdr:to>
    <xdr:pic>
      <xdr:nvPicPr>
        <xdr:cNvPr id="1093" name="Obrázek 27">
          <a:extLst>
            <a:ext uri="{FF2B5EF4-FFF2-40B4-BE49-F238E27FC236}">
              <a16:creationId xmlns:a16="http://schemas.microsoft.com/office/drawing/2014/main" id="{ED174248-1F13-0759-2CA1-4B356E246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91039950"/>
          <a:ext cx="3581400" cy="2362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295275</xdr:colOff>
      <xdr:row>35</xdr:row>
      <xdr:rowOff>76200</xdr:rowOff>
    </xdr:from>
    <xdr:to>
      <xdr:col>2</xdr:col>
      <xdr:colOff>3533775</xdr:colOff>
      <xdr:row>35</xdr:row>
      <xdr:rowOff>2895600</xdr:rowOff>
    </xdr:to>
    <xdr:pic>
      <xdr:nvPicPr>
        <xdr:cNvPr id="1097" name="Obrázek 31">
          <a:extLst>
            <a:ext uri="{FF2B5EF4-FFF2-40B4-BE49-F238E27FC236}">
              <a16:creationId xmlns:a16="http://schemas.microsoft.com/office/drawing/2014/main" id="{B1790581-E1AE-CAE7-6250-C09D6390B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03651050"/>
          <a:ext cx="3238500" cy="2819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1685925</xdr:colOff>
      <xdr:row>36</xdr:row>
      <xdr:rowOff>9525</xdr:rowOff>
    </xdr:from>
    <xdr:to>
      <xdr:col>2</xdr:col>
      <xdr:colOff>3705225</xdr:colOff>
      <xdr:row>36</xdr:row>
      <xdr:rowOff>3152775</xdr:rowOff>
    </xdr:to>
    <xdr:pic>
      <xdr:nvPicPr>
        <xdr:cNvPr id="1098" name="Obrázek 32">
          <a:extLst>
            <a:ext uri="{FF2B5EF4-FFF2-40B4-BE49-F238E27FC236}">
              <a16:creationId xmlns:a16="http://schemas.microsoft.com/office/drawing/2014/main" id="{C16A6614-050C-FBF3-44CF-9823F17FE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106765725"/>
          <a:ext cx="2019300" cy="3143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257175</xdr:colOff>
      <xdr:row>37</xdr:row>
      <xdr:rowOff>114300</xdr:rowOff>
    </xdr:from>
    <xdr:to>
      <xdr:col>2</xdr:col>
      <xdr:colOff>3695700</xdr:colOff>
      <xdr:row>37</xdr:row>
      <xdr:rowOff>1905000</xdr:rowOff>
    </xdr:to>
    <xdr:pic>
      <xdr:nvPicPr>
        <xdr:cNvPr id="1099" name="Obrázek 33">
          <a:extLst>
            <a:ext uri="{FF2B5EF4-FFF2-40B4-BE49-F238E27FC236}">
              <a16:creationId xmlns:a16="http://schemas.microsoft.com/office/drawing/2014/main" id="{560EB328-DD06-34B6-5535-826BC71E9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10185200"/>
          <a:ext cx="3438525" cy="1790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57150</xdr:colOff>
      <xdr:row>38</xdr:row>
      <xdr:rowOff>209550</xdr:rowOff>
    </xdr:from>
    <xdr:to>
      <xdr:col>2</xdr:col>
      <xdr:colOff>3771900</xdr:colOff>
      <xdr:row>38</xdr:row>
      <xdr:rowOff>1924050</xdr:rowOff>
    </xdr:to>
    <xdr:pic>
      <xdr:nvPicPr>
        <xdr:cNvPr id="1100" name="Obrázek 34">
          <a:extLst>
            <a:ext uri="{FF2B5EF4-FFF2-40B4-BE49-F238E27FC236}">
              <a16:creationId xmlns:a16="http://schemas.microsoft.com/office/drawing/2014/main" id="{8D54F7A1-ABDC-727D-CB55-A730A241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12385475"/>
          <a:ext cx="3714750" cy="1714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523875</xdr:colOff>
      <xdr:row>39</xdr:row>
      <xdr:rowOff>228600</xdr:rowOff>
    </xdr:from>
    <xdr:to>
      <xdr:col>2</xdr:col>
      <xdr:colOff>3305175</xdr:colOff>
      <xdr:row>39</xdr:row>
      <xdr:rowOff>2085975</xdr:rowOff>
    </xdr:to>
    <xdr:pic>
      <xdr:nvPicPr>
        <xdr:cNvPr id="1101" name="Obrázek 35">
          <a:extLst>
            <a:ext uri="{FF2B5EF4-FFF2-40B4-BE49-F238E27FC236}">
              <a16:creationId xmlns:a16="http://schemas.microsoft.com/office/drawing/2014/main" id="{A67AF36C-4352-0992-CD38-8E6146983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48" b="16423"/>
        <a:stretch>
          <a:fillRect/>
        </a:stretch>
      </xdr:blipFill>
      <xdr:spPr bwMode="auto">
        <a:xfrm>
          <a:off x="2562225" y="116290725"/>
          <a:ext cx="2781300" cy="1857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10448" b="1642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762000</xdr:colOff>
      <xdr:row>42</xdr:row>
      <xdr:rowOff>247650</xdr:rowOff>
    </xdr:from>
    <xdr:to>
      <xdr:col>2</xdr:col>
      <xdr:colOff>2895600</xdr:colOff>
      <xdr:row>42</xdr:row>
      <xdr:rowOff>2457450</xdr:rowOff>
    </xdr:to>
    <xdr:pic>
      <xdr:nvPicPr>
        <xdr:cNvPr id="1103" name="Obrázek 37">
          <a:extLst>
            <a:ext uri="{FF2B5EF4-FFF2-40B4-BE49-F238E27FC236}">
              <a16:creationId xmlns:a16="http://schemas.microsoft.com/office/drawing/2014/main" id="{1CE198B6-C27A-E2F3-16F8-971BBC90E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2520075"/>
          <a:ext cx="2133600" cy="2209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962025</xdr:colOff>
      <xdr:row>43</xdr:row>
      <xdr:rowOff>200025</xdr:rowOff>
    </xdr:from>
    <xdr:to>
      <xdr:col>2</xdr:col>
      <xdr:colOff>2619375</xdr:colOff>
      <xdr:row>43</xdr:row>
      <xdr:rowOff>1704975</xdr:rowOff>
    </xdr:to>
    <xdr:pic>
      <xdr:nvPicPr>
        <xdr:cNvPr id="1104" name="Obrázek 38">
          <a:extLst>
            <a:ext uri="{FF2B5EF4-FFF2-40B4-BE49-F238E27FC236}">
              <a16:creationId xmlns:a16="http://schemas.microsoft.com/office/drawing/2014/main" id="{EE353515-29E8-1227-326E-60B30AAA0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25025150"/>
          <a:ext cx="1657350" cy="1504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1095375</xdr:colOff>
      <xdr:row>44</xdr:row>
      <xdr:rowOff>447675</xdr:rowOff>
    </xdr:from>
    <xdr:to>
      <xdr:col>2</xdr:col>
      <xdr:colOff>2752725</xdr:colOff>
      <xdr:row>44</xdr:row>
      <xdr:rowOff>2476500</xdr:rowOff>
    </xdr:to>
    <xdr:pic>
      <xdr:nvPicPr>
        <xdr:cNvPr id="1105" name="Obrázek 39">
          <a:extLst>
            <a:ext uri="{FF2B5EF4-FFF2-40B4-BE49-F238E27FC236}">
              <a16:creationId xmlns:a16="http://schemas.microsoft.com/office/drawing/2014/main" id="{08F298C0-6258-C6E7-D473-4A71C6C5A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27349250"/>
          <a:ext cx="1657350" cy="2028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1133475</xdr:colOff>
      <xdr:row>45</xdr:row>
      <xdr:rowOff>295275</xdr:rowOff>
    </xdr:from>
    <xdr:to>
      <xdr:col>2</xdr:col>
      <xdr:colOff>2686050</xdr:colOff>
      <xdr:row>45</xdr:row>
      <xdr:rowOff>2057400</xdr:rowOff>
    </xdr:to>
    <xdr:pic>
      <xdr:nvPicPr>
        <xdr:cNvPr id="1106" name="Obrázek 40">
          <a:extLst>
            <a:ext uri="{FF2B5EF4-FFF2-40B4-BE49-F238E27FC236}">
              <a16:creationId xmlns:a16="http://schemas.microsoft.com/office/drawing/2014/main" id="{E5EBA6CF-9451-3993-DDE1-9E7CDE296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29873375"/>
          <a:ext cx="1552575" cy="176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923925</xdr:colOff>
      <xdr:row>46</xdr:row>
      <xdr:rowOff>114300</xdr:rowOff>
    </xdr:from>
    <xdr:to>
      <xdr:col>2</xdr:col>
      <xdr:colOff>3000375</xdr:colOff>
      <xdr:row>46</xdr:row>
      <xdr:rowOff>2047875</xdr:rowOff>
    </xdr:to>
    <xdr:pic>
      <xdr:nvPicPr>
        <xdr:cNvPr id="1107" name="Obrázek 41">
          <a:extLst>
            <a:ext uri="{FF2B5EF4-FFF2-40B4-BE49-F238E27FC236}">
              <a16:creationId xmlns:a16="http://schemas.microsoft.com/office/drawing/2014/main" id="{57F2B6FC-E3B8-792B-4C20-B0FBDCE3F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32140325"/>
          <a:ext cx="2076450" cy="1933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47</xdr:row>
      <xdr:rowOff>247650</xdr:rowOff>
    </xdr:from>
    <xdr:to>
      <xdr:col>2</xdr:col>
      <xdr:colOff>3048000</xdr:colOff>
      <xdr:row>47</xdr:row>
      <xdr:rowOff>2466975</xdr:rowOff>
    </xdr:to>
    <xdr:pic>
      <xdr:nvPicPr>
        <xdr:cNvPr id="1108" name="Obrázek 42">
          <a:extLst>
            <a:ext uri="{FF2B5EF4-FFF2-40B4-BE49-F238E27FC236}">
              <a16:creationId xmlns:a16="http://schemas.microsoft.com/office/drawing/2014/main" id="{A6C8A509-72D0-5ADB-7B75-27A302729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34597775"/>
          <a:ext cx="2333625" cy="2219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723900</xdr:colOff>
      <xdr:row>48</xdr:row>
      <xdr:rowOff>200025</xdr:rowOff>
    </xdr:from>
    <xdr:to>
      <xdr:col>2</xdr:col>
      <xdr:colOff>3009900</xdr:colOff>
      <xdr:row>48</xdr:row>
      <xdr:rowOff>2428875</xdr:rowOff>
    </xdr:to>
    <xdr:pic>
      <xdr:nvPicPr>
        <xdr:cNvPr id="1109" name="Obrázek 43">
          <a:extLst>
            <a:ext uri="{FF2B5EF4-FFF2-40B4-BE49-F238E27FC236}">
              <a16:creationId xmlns:a16="http://schemas.microsoft.com/office/drawing/2014/main" id="{EF1C4B4F-CEFA-C0DD-58F3-54CDFCC3C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37160000"/>
          <a:ext cx="2286000" cy="2228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8</xdr:row>
      <xdr:rowOff>247650</xdr:rowOff>
    </xdr:from>
    <xdr:to>
      <xdr:col>2</xdr:col>
      <xdr:colOff>3648075</xdr:colOff>
      <xdr:row>8</xdr:row>
      <xdr:rowOff>3076575</xdr:rowOff>
    </xdr:to>
    <xdr:pic>
      <xdr:nvPicPr>
        <xdr:cNvPr id="1110" name="Obrázek 1">
          <a:extLst>
            <a:ext uri="{FF2B5EF4-FFF2-40B4-BE49-F238E27FC236}">
              <a16:creationId xmlns:a16="http://schemas.microsoft.com/office/drawing/2014/main" id="{E702C6CD-24CE-9D5D-4FFB-F6620A504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2447925"/>
          <a:ext cx="3581400" cy="2828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242458</xdr:colOff>
      <xdr:row>18</xdr:row>
      <xdr:rowOff>184204</xdr:rowOff>
    </xdr:from>
    <xdr:to>
      <xdr:col>2</xdr:col>
      <xdr:colOff>3015476</xdr:colOff>
      <xdr:row>18</xdr:row>
      <xdr:rowOff>2251364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77F69D4-9E31-0DF1-6367-544F653E7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t="10908" b="14546"/>
        <a:stretch/>
      </xdr:blipFill>
      <xdr:spPr>
        <a:xfrm>
          <a:off x="2266521" y="39308142"/>
          <a:ext cx="2773018" cy="2067160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259773</xdr:colOff>
      <xdr:row>41</xdr:row>
      <xdr:rowOff>173181</xdr:rowOff>
    </xdr:from>
    <xdr:to>
      <xdr:col>2</xdr:col>
      <xdr:colOff>2372592</xdr:colOff>
      <xdr:row>41</xdr:row>
      <xdr:rowOff>2946256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A3CC3EA-B214-10C4-6612-06204BCE1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15060" t="3614" r="11446" b="-1"/>
        <a:stretch/>
      </xdr:blipFill>
      <xdr:spPr>
        <a:xfrm>
          <a:off x="2303318" y="119010545"/>
          <a:ext cx="2112819" cy="277091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19</xdr:row>
      <xdr:rowOff>190499</xdr:rowOff>
    </xdr:from>
    <xdr:to>
      <xdr:col>2</xdr:col>
      <xdr:colOff>3458025</xdr:colOff>
      <xdr:row>19</xdr:row>
      <xdr:rowOff>2438713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3873601-AC36-B0EF-D8A5-45439333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62189" y="42267187"/>
          <a:ext cx="3219899" cy="2248214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523874</xdr:colOff>
      <xdr:row>40</xdr:row>
      <xdr:rowOff>285750</xdr:rowOff>
    </xdr:from>
    <xdr:to>
      <xdr:col>2</xdr:col>
      <xdr:colOff>2571750</xdr:colOff>
      <xdr:row>40</xdr:row>
      <xdr:rowOff>2571750</xdr:rowOff>
    </xdr:to>
    <xdr:pic>
      <xdr:nvPicPr>
        <xdr:cNvPr id="8" name="Obrázek 7" descr="ULTIMATE SPEED® Stojan na pneumatiky">
          <a:extLst>
            <a:ext uri="{FF2B5EF4-FFF2-40B4-BE49-F238E27FC236}">
              <a16:creationId xmlns:a16="http://schemas.microsoft.com/office/drawing/2014/main" id="{ECEFCA7D-67A7-23F0-1BAD-B5E084F44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39" t="2483" r="22122" b="10836"/>
        <a:stretch>
          <a:fillRect/>
        </a:stretch>
      </xdr:blipFill>
      <xdr:spPr bwMode="auto">
        <a:xfrm>
          <a:off x="2547937" y="113252250"/>
          <a:ext cx="2047876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119064</xdr:colOff>
      <xdr:row>27</xdr:row>
      <xdr:rowOff>1023937</xdr:rowOff>
    </xdr:from>
    <xdr:to>
      <xdr:col>2</xdr:col>
      <xdr:colOff>3537438</xdr:colOff>
      <xdr:row>27</xdr:row>
      <xdr:rowOff>3119437</xdr:rowOff>
    </xdr:to>
    <xdr:pic>
      <xdr:nvPicPr>
        <xdr:cNvPr id="9" name="Obrázek 8" descr="Černá rozkládací pohovka SKÖNABÄCK. Moderní, hranatý design s tmavým čalouněním, čistými liniemi a skrytým úložným prostorem.">
          <a:extLst>
            <a:ext uri="{FF2B5EF4-FFF2-40B4-BE49-F238E27FC236}">
              <a16:creationId xmlns:a16="http://schemas.microsoft.com/office/drawing/2014/main" id="{6D7DA94F-CC0B-C360-30CA-CBA8CF89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66" b="19933"/>
        <a:stretch>
          <a:fillRect/>
        </a:stretch>
      </xdr:blipFill>
      <xdr:spPr bwMode="auto">
        <a:xfrm>
          <a:off x="2143127" y="66484500"/>
          <a:ext cx="3418374" cy="2095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F4E63-D825-47AE-B386-A8B3E06AD924}">
  <sheetPr>
    <pageSetUpPr fitToPage="1"/>
  </sheetPr>
  <dimension ref="A1:O89"/>
  <sheetViews>
    <sheetView tabSelected="1" view="pageBreakPreview" topLeftCell="A31" zoomScale="40" zoomScaleNormal="120" zoomScaleSheetLayoutView="40" workbookViewId="0">
      <selection activeCell="K34" sqref="K34"/>
    </sheetView>
  </sheetViews>
  <sheetFormatPr defaultColWidth="8.85546875" defaultRowHeight="21" x14ac:dyDescent="0.35"/>
  <cols>
    <col min="1" max="1" width="11.85546875" style="1" customWidth="1"/>
    <col min="2" max="2" width="18.7109375" style="2" customWidth="1"/>
    <col min="3" max="3" width="56.85546875" style="3" customWidth="1"/>
    <col min="4" max="4" width="92.7109375" style="4" customWidth="1"/>
    <col min="5" max="5" width="11.7109375" style="5" customWidth="1"/>
    <col min="6" max="6" width="18.28515625" style="5" customWidth="1"/>
    <col min="7" max="7" width="21.28515625" style="5" customWidth="1"/>
    <col min="8" max="8" width="13.28515625" style="5" customWidth="1"/>
    <col min="9" max="9" width="17" style="5" customWidth="1"/>
    <col min="10" max="11" width="17.28515625" style="5" customWidth="1"/>
    <col min="12" max="12" width="19.28515625" style="5" customWidth="1"/>
    <col min="13" max="13" width="0" style="5" hidden="1" customWidth="1"/>
    <col min="14" max="14" width="16.42578125" style="6" customWidth="1"/>
    <col min="15" max="15" width="131.7109375" style="7" customWidth="1"/>
  </cols>
  <sheetData>
    <row r="1" spans="1:15" ht="47.25" customHeight="1" x14ac:dyDescent="0.35">
      <c r="A1" s="8" t="s">
        <v>0</v>
      </c>
      <c r="B1" s="9"/>
      <c r="C1" s="10"/>
      <c r="D1" s="11"/>
      <c r="E1" s="12"/>
      <c r="F1" s="12"/>
      <c r="G1" s="13"/>
      <c r="H1" s="116" t="s">
        <v>1</v>
      </c>
      <c r="I1" s="116"/>
      <c r="J1" s="116"/>
      <c r="K1" s="116"/>
      <c r="L1" s="116"/>
      <c r="M1" s="116"/>
    </row>
    <row r="2" spans="1:15" x14ac:dyDescent="0.35">
      <c r="A2" s="8" t="s">
        <v>2</v>
      </c>
      <c r="B2" s="9"/>
      <c r="C2" s="10"/>
      <c r="D2" s="11"/>
      <c r="E2" s="12"/>
      <c r="F2" s="12"/>
      <c r="G2" s="13"/>
      <c r="H2" s="116"/>
      <c r="I2" s="116"/>
      <c r="J2" s="116"/>
      <c r="K2" s="116"/>
      <c r="L2" s="116"/>
      <c r="M2" s="116"/>
    </row>
    <row r="3" spans="1:15" x14ac:dyDescent="0.35">
      <c r="A3" s="14" t="s">
        <v>3</v>
      </c>
      <c r="B3" s="15"/>
      <c r="C3" s="15"/>
      <c r="D3" s="15"/>
      <c r="E3" s="16"/>
      <c r="F3" s="16"/>
      <c r="G3" s="17"/>
      <c r="H3" s="116"/>
      <c r="I3" s="116"/>
      <c r="J3" s="116"/>
      <c r="K3" s="116"/>
      <c r="L3" s="116"/>
      <c r="M3" s="116"/>
    </row>
    <row r="4" spans="1:15" ht="24.95" customHeight="1" x14ac:dyDescent="0.35">
      <c r="A4" s="18"/>
      <c r="B4" s="19"/>
      <c r="C4" s="20"/>
      <c r="D4" s="21"/>
      <c r="E4" s="22"/>
      <c r="F4" s="22"/>
      <c r="G4" s="22"/>
    </row>
    <row r="5" spans="1:15" ht="24.95" customHeight="1" x14ac:dyDescent="0.35">
      <c r="A5" s="64" t="s">
        <v>180</v>
      </c>
      <c r="B5" s="19"/>
      <c r="C5" s="20"/>
      <c r="D5" s="21"/>
      <c r="E5" s="22"/>
      <c r="F5" s="22"/>
      <c r="G5" s="22"/>
    </row>
    <row r="6" spans="1:15" ht="24.95" customHeight="1" x14ac:dyDescent="0.35">
      <c r="A6" s="18"/>
      <c r="B6" s="19"/>
      <c r="C6" s="20"/>
      <c r="D6" s="21"/>
      <c r="E6" s="22"/>
      <c r="F6" s="22"/>
      <c r="G6" s="22"/>
    </row>
    <row r="7" spans="1:15" s="31" customFormat="1" ht="24.95" customHeight="1" thickBot="1" x14ac:dyDescent="0.35">
      <c r="A7" s="23" t="s">
        <v>4</v>
      </c>
      <c r="B7" s="24"/>
      <c r="C7" s="25"/>
      <c r="D7" s="26"/>
      <c r="E7" s="27"/>
      <c r="F7" s="27"/>
      <c r="G7" s="27"/>
      <c r="H7" s="28"/>
      <c r="I7" s="28"/>
      <c r="J7" s="28"/>
      <c r="K7" s="28"/>
      <c r="L7" s="28"/>
      <c r="M7" s="28"/>
      <c r="N7" s="29"/>
      <c r="O7" s="30"/>
    </row>
    <row r="8" spans="1:15" s="31" customFormat="1" ht="34.5" customHeight="1" thickBot="1" x14ac:dyDescent="0.35">
      <c r="A8" s="32" t="s">
        <v>5</v>
      </c>
      <c r="B8" s="33" t="s">
        <v>6</v>
      </c>
      <c r="C8" s="34" t="s">
        <v>7</v>
      </c>
      <c r="D8" s="35" t="s">
        <v>8</v>
      </c>
      <c r="E8" s="36" t="s">
        <v>9</v>
      </c>
      <c r="F8" s="37" t="s">
        <v>10</v>
      </c>
      <c r="G8" s="38" t="s">
        <v>11</v>
      </c>
      <c r="H8" s="38" t="s">
        <v>12</v>
      </c>
      <c r="I8" s="38" t="s">
        <v>13</v>
      </c>
      <c r="J8" s="66" t="s">
        <v>14</v>
      </c>
      <c r="K8" s="65" t="s">
        <v>181</v>
      </c>
      <c r="L8" s="39" t="s">
        <v>15</v>
      </c>
      <c r="M8" s="40"/>
      <c r="N8" s="29"/>
      <c r="O8" s="30"/>
    </row>
    <row r="9" spans="1:15" s="31" customFormat="1" ht="262.5" customHeight="1" x14ac:dyDescent="0.35">
      <c r="A9" s="41" t="s">
        <v>16</v>
      </c>
      <c r="B9" s="42" t="s">
        <v>17</v>
      </c>
      <c r="C9" s="43" t="s">
        <v>18</v>
      </c>
      <c r="D9" s="44" t="s">
        <v>19</v>
      </c>
      <c r="E9" s="73">
        <v>3</v>
      </c>
      <c r="F9" s="102"/>
      <c r="G9" s="81">
        <f t="shared" ref="G9:G49" si="0">E9*F9</f>
        <v>0</v>
      </c>
      <c r="H9" s="82">
        <v>0.21</v>
      </c>
      <c r="I9" s="83">
        <f t="shared" ref="I9:I49" si="1">G9*H9</f>
        <v>0</v>
      </c>
      <c r="J9" s="83">
        <f t="shared" ref="J9:J49" si="2">G9+I9</f>
        <v>0</v>
      </c>
      <c r="K9" s="80" t="s">
        <v>182</v>
      </c>
      <c r="L9" s="72" t="s">
        <v>20</v>
      </c>
      <c r="M9" s="45"/>
      <c r="N9" s="29"/>
      <c r="O9" s="30"/>
    </row>
    <row r="10" spans="1:15" s="31" customFormat="1" ht="182.25" customHeight="1" x14ac:dyDescent="0.35">
      <c r="A10" s="46" t="s">
        <v>21</v>
      </c>
      <c r="B10" s="47" t="s">
        <v>22</v>
      </c>
      <c r="C10" s="48" t="s">
        <v>23</v>
      </c>
      <c r="D10" s="68" t="s">
        <v>24</v>
      </c>
      <c r="E10" s="74">
        <v>4</v>
      </c>
      <c r="F10" s="103"/>
      <c r="G10" s="76">
        <f t="shared" si="0"/>
        <v>0</v>
      </c>
      <c r="H10" s="77">
        <v>0.21</v>
      </c>
      <c r="I10" s="78">
        <f t="shared" si="1"/>
        <v>0</v>
      </c>
      <c r="J10" s="78">
        <f t="shared" si="2"/>
        <v>0</v>
      </c>
      <c r="K10" s="75" t="s">
        <v>182</v>
      </c>
      <c r="L10" s="79" t="s">
        <v>25</v>
      </c>
      <c r="M10" s="45"/>
      <c r="N10" s="29"/>
      <c r="O10" s="30"/>
    </row>
    <row r="11" spans="1:15" s="31" customFormat="1" ht="302.25" customHeight="1" x14ac:dyDescent="0.35">
      <c r="A11" s="46" t="s">
        <v>26</v>
      </c>
      <c r="B11" s="47" t="s">
        <v>27</v>
      </c>
      <c r="C11" s="49" t="s">
        <v>28</v>
      </c>
      <c r="D11" s="70" t="s">
        <v>29</v>
      </c>
      <c r="E11" s="74">
        <v>4</v>
      </c>
      <c r="F11" s="103"/>
      <c r="G11" s="76">
        <f t="shared" si="0"/>
        <v>0</v>
      </c>
      <c r="H11" s="77">
        <v>0.21</v>
      </c>
      <c r="I11" s="78">
        <f t="shared" si="1"/>
        <v>0</v>
      </c>
      <c r="J11" s="78">
        <f t="shared" si="2"/>
        <v>0</v>
      </c>
      <c r="K11" s="75" t="s">
        <v>182</v>
      </c>
      <c r="L11" s="79" t="s">
        <v>30</v>
      </c>
      <c r="M11" s="45"/>
      <c r="N11" s="29"/>
      <c r="O11" s="30"/>
    </row>
    <row r="12" spans="1:15" s="31" customFormat="1" ht="351" customHeight="1" x14ac:dyDescent="0.35">
      <c r="A12" s="46" t="s">
        <v>31</v>
      </c>
      <c r="B12" s="47" t="s">
        <v>32</v>
      </c>
      <c r="C12" s="48" t="s">
        <v>33</v>
      </c>
      <c r="D12" s="57" t="s">
        <v>34</v>
      </c>
      <c r="E12" s="74">
        <v>2</v>
      </c>
      <c r="F12" s="103"/>
      <c r="G12" s="76">
        <f t="shared" si="0"/>
        <v>0</v>
      </c>
      <c r="H12" s="77">
        <v>0.21</v>
      </c>
      <c r="I12" s="78">
        <f t="shared" si="1"/>
        <v>0</v>
      </c>
      <c r="J12" s="78">
        <f t="shared" si="2"/>
        <v>0</v>
      </c>
      <c r="K12" s="75" t="s">
        <v>182</v>
      </c>
      <c r="L12" s="79" t="s">
        <v>35</v>
      </c>
      <c r="M12" s="45"/>
      <c r="N12" s="29"/>
      <c r="O12" s="30"/>
    </row>
    <row r="13" spans="1:15" s="31" customFormat="1" ht="353.25" customHeight="1" x14ac:dyDescent="0.35">
      <c r="A13" s="46" t="s">
        <v>36</v>
      </c>
      <c r="B13" s="47" t="s">
        <v>37</v>
      </c>
      <c r="C13" s="48" t="s">
        <v>38</v>
      </c>
      <c r="D13" s="69" t="s">
        <v>39</v>
      </c>
      <c r="E13" s="74">
        <v>1</v>
      </c>
      <c r="F13" s="103"/>
      <c r="G13" s="76">
        <f t="shared" si="0"/>
        <v>0</v>
      </c>
      <c r="H13" s="77">
        <v>0.21</v>
      </c>
      <c r="I13" s="78">
        <f t="shared" si="1"/>
        <v>0</v>
      </c>
      <c r="J13" s="78">
        <f t="shared" si="2"/>
        <v>0</v>
      </c>
      <c r="K13" s="75" t="s">
        <v>182</v>
      </c>
      <c r="L13" s="79" t="s">
        <v>40</v>
      </c>
      <c r="M13" s="45"/>
      <c r="N13" s="29"/>
      <c r="O13" s="30"/>
    </row>
    <row r="14" spans="1:15" s="31" customFormat="1" ht="344.25" customHeight="1" x14ac:dyDescent="0.35">
      <c r="A14" s="46" t="s">
        <v>41</v>
      </c>
      <c r="B14" s="47" t="s">
        <v>42</v>
      </c>
      <c r="C14" s="48" t="s">
        <v>43</v>
      </c>
      <c r="D14" s="69" t="s">
        <v>39</v>
      </c>
      <c r="E14" s="74">
        <v>4</v>
      </c>
      <c r="F14" s="103"/>
      <c r="G14" s="76">
        <f t="shared" si="0"/>
        <v>0</v>
      </c>
      <c r="H14" s="77">
        <v>0.21</v>
      </c>
      <c r="I14" s="78">
        <f t="shared" si="1"/>
        <v>0</v>
      </c>
      <c r="J14" s="78">
        <f t="shared" si="2"/>
        <v>0</v>
      </c>
      <c r="K14" s="75" t="s">
        <v>182</v>
      </c>
      <c r="L14" s="79" t="s">
        <v>44</v>
      </c>
      <c r="M14" s="45"/>
      <c r="N14" s="29"/>
      <c r="O14" s="30"/>
    </row>
    <row r="15" spans="1:15" s="31" customFormat="1" ht="312" customHeight="1" x14ac:dyDescent="0.35">
      <c r="A15" s="46" t="s">
        <v>45</v>
      </c>
      <c r="B15" s="47" t="s">
        <v>46</v>
      </c>
      <c r="C15" s="48" t="s">
        <v>47</v>
      </c>
      <c r="D15" s="50" t="s">
        <v>48</v>
      </c>
      <c r="E15" s="74">
        <v>3</v>
      </c>
      <c r="F15" s="103"/>
      <c r="G15" s="76">
        <f t="shared" si="0"/>
        <v>0</v>
      </c>
      <c r="H15" s="77">
        <v>0.21</v>
      </c>
      <c r="I15" s="78">
        <f t="shared" si="1"/>
        <v>0</v>
      </c>
      <c r="J15" s="78">
        <f t="shared" si="2"/>
        <v>0</v>
      </c>
      <c r="K15" s="75" t="s">
        <v>182</v>
      </c>
      <c r="L15" s="79" t="s">
        <v>49</v>
      </c>
      <c r="M15" s="45"/>
      <c r="N15" s="29"/>
      <c r="O15" s="30"/>
    </row>
    <row r="16" spans="1:15" ht="321" customHeight="1" x14ac:dyDescent="0.35">
      <c r="A16" s="46" t="s">
        <v>50</v>
      </c>
      <c r="B16" s="47" t="s">
        <v>51</v>
      </c>
      <c r="C16" s="48" t="s">
        <v>52</v>
      </c>
      <c r="D16" s="71" t="s">
        <v>53</v>
      </c>
      <c r="E16" s="74">
        <v>14</v>
      </c>
      <c r="F16" s="103"/>
      <c r="G16" s="76">
        <f t="shared" si="0"/>
        <v>0</v>
      </c>
      <c r="H16" s="77">
        <v>0.21</v>
      </c>
      <c r="I16" s="78">
        <f t="shared" si="1"/>
        <v>0</v>
      </c>
      <c r="J16" s="78">
        <f t="shared" si="2"/>
        <v>0</v>
      </c>
      <c r="K16" s="75" t="s">
        <v>182</v>
      </c>
      <c r="L16" s="79" t="s">
        <v>54</v>
      </c>
      <c r="M16" s="51"/>
    </row>
    <row r="17" spans="1:15" s="53" customFormat="1" ht="202.5" customHeight="1" x14ac:dyDescent="0.35">
      <c r="A17" s="46" t="s">
        <v>55</v>
      </c>
      <c r="B17" s="47" t="s">
        <v>56</v>
      </c>
      <c r="C17" s="48" t="s">
        <v>57</v>
      </c>
      <c r="D17" s="56" t="s">
        <v>58</v>
      </c>
      <c r="E17" s="74">
        <v>2</v>
      </c>
      <c r="F17" s="103"/>
      <c r="G17" s="76">
        <f t="shared" si="0"/>
        <v>0</v>
      </c>
      <c r="H17" s="77">
        <v>0.21</v>
      </c>
      <c r="I17" s="78">
        <f t="shared" si="1"/>
        <v>0</v>
      </c>
      <c r="J17" s="78">
        <f t="shared" si="2"/>
        <v>0</v>
      </c>
      <c r="K17" s="75" t="s">
        <v>182</v>
      </c>
      <c r="L17" s="79" t="s">
        <v>59</v>
      </c>
      <c r="M17" s="52"/>
      <c r="N17" s="6"/>
      <c r="O17" s="7"/>
    </row>
    <row r="18" spans="1:15" s="53" customFormat="1" ht="232.5" customHeight="1" x14ac:dyDescent="0.35">
      <c r="A18" s="46" t="s">
        <v>60</v>
      </c>
      <c r="B18" s="47" t="s">
        <v>61</v>
      </c>
      <c r="C18" s="48" t="s">
        <v>62</v>
      </c>
      <c r="D18" s="56" t="s">
        <v>63</v>
      </c>
      <c r="E18" s="74">
        <v>7</v>
      </c>
      <c r="F18" s="103"/>
      <c r="G18" s="76">
        <f t="shared" si="0"/>
        <v>0</v>
      </c>
      <c r="H18" s="77">
        <v>0.21</v>
      </c>
      <c r="I18" s="78">
        <f t="shared" si="1"/>
        <v>0</v>
      </c>
      <c r="J18" s="78">
        <f t="shared" si="2"/>
        <v>0</v>
      </c>
      <c r="K18" s="75" t="s">
        <v>182</v>
      </c>
      <c r="L18" s="79" t="s">
        <v>64</v>
      </c>
      <c r="M18" s="52"/>
      <c r="N18" s="6"/>
      <c r="O18" s="7"/>
    </row>
    <row r="19" spans="1:15" s="53" customFormat="1" ht="232.5" customHeight="1" x14ac:dyDescent="0.35">
      <c r="A19" s="46" t="s">
        <v>185</v>
      </c>
      <c r="B19" s="47" t="s">
        <v>186</v>
      </c>
      <c r="C19" s="48" t="s">
        <v>187</v>
      </c>
      <c r="D19" s="67" t="s">
        <v>204</v>
      </c>
      <c r="E19" s="74">
        <v>3</v>
      </c>
      <c r="F19" s="103"/>
      <c r="G19" s="76">
        <f t="shared" ref="G19:G20" si="3">E19*F19</f>
        <v>0</v>
      </c>
      <c r="H19" s="77">
        <v>0.21</v>
      </c>
      <c r="I19" s="78">
        <f t="shared" ref="I19" si="4">G19*H19</f>
        <v>0</v>
      </c>
      <c r="J19" s="78">
        <f t="shared" ref="J19" si="5">G19+I19</f>
        <v>0</v>
      </c>
      <c r="K19" s="75" t="s">
        <v>182</v>
      </c>
      <c r="L19" s="79" t="s">
        <v>64</v>
      </c>
      <c r="M19" s="52"/>
      <c r="N19" s="6"/>
      <c r="O19" s="7"/>
    </row>
    <row r="20" spans="1:15" s="53" customFormat="1" ht="232.5" customHeight="1" x14ac:dyDescent="0.35">
      <c r="A20" s="46" t="s">
        <v>201</v>
      </c>
      <c r="B20" s="47" t="s">
        <v>202</v>
      </c>
      <c r="C20" s="48" t="s">
        <v>203</v>
      </c>
      <c r="D20" s="56" t="s">
        <v>205</v>
      </c>
      <c r="E20" s="74">
        <v>5</v>
      </c>
      <c r="F20" s="103"/>
      <c r="G20" s="76">
        <f t="shared" si="3"/>
        <v>0</v>
      </c>
      <c r="H20" s="77">
        <v>0.21</v>
      </c>
      <c r="I20" s="78">
        <f t="shared" ref="I20" si="6">G20*H20</f>
        <v>0</v>
      </c>
      <c r="J20" s="78">
        <f t="shared" ref="J20" si="7">G20+I20</f>
        <v>0</v>
      </c>
      <c r="K20" s="75" t="s">
        <v>182</v>
      </c>
      <c r="L20" s="79"/>
      <c r="M20" s="52"/>
      <c r="N20" s="6"/>
      <c r="O20" s="7"/>
    </row>
    <row r="21" spans="1:15" s="53" customFormat="1" ht="190.7" customHeight="1" x14ac:dyDescent="0.35">
      <c r="A21" s="46" t="s">
        <v>65</v>
      </c>
      <c r="B21" s="47" t="s">
        <v>66</v>
      </c>
      <c r="C21" s="48" t="s">
        <v>67</v>
      </c>
      <c r="D21" s="56" t="s">
        <v>58</v>
      </c>
      <c r="E21" s="74">
        <v>4</v>
      </c>
      <c r="F21" s="103"/>
      <c r="G21" s="76">
        <f t="shared" si="0"/>
        <v>0</v>
      </c>
      <c r="H21" s="77">
        <v>0.21</v>
      </c>
      <c r="I21" s="78">
        <f t="shared" si="1"/>
        <v>0</v>
      </c>
      <c r="J21" s="78">
        <f t="shared" si="2"/>
        <v>0</v>
      </c>
      <c r="K21" s="75" t="s">
        <v>182</v>
      </c>
      <c r="L21" s="79" t="s">
        <v>59</v>
      </c>
      <c r="M21" s="52"/>
      <c r="N21" s="6"/>
      <c r="O21" s="7"/>
    </row>
    <row r="22" spans="1:15" s="53" customFormat="1" ht="261" customHeight="1" x14ac:dyDescent="0.35">
      <c r="A22" s="46" t="s">
        <v>68</v>
      </c>
      <c r="B22" s="54" t="s">
        <v>69</v>
      </c>
      <c r="C22" s="55" t="s">
        <v>70</v>
      </c>
      <c r="D22" s="71" t="s">
        <v>71</v>
      </c>
      <c r="E22" s="74">
        <v>4</v>
      </c>
      <c r="F22" s="104"/>
      <c r="G22" s="76">
        <f t="shared" si="0"/>
        <v>0</v>
      </c>
      <c r="H22" s="77">
        <v>0.21</v>
      </c>
      <c r="I22" s="78">
        <f t="shared" si="1"/>
        <v>0</v>
      </c>
      <c r="J22" s="78">
        <f t="shared" si="2"/>
        <v>0</v>
      </c>
      <c r="K22" s="75" t="s">
        <v>183</v>
      </c>
      <c r="L22" s="79" t="s">
        <v>72</v>
      </c>
      <c r="M22" s="52"/>
      <c r="N22" s="6"/>
      <c r="O22" s="7"/>
    </row>
    <row r="23" spans="1:15" s="53" customFormat="1" ht="134.1" customHeight="1" x14ac:dyDescent="0.35">
      <c r="A23" s="46" t="s">
        <v>74</v>
      </c>
      <c r="B23" s="47" t="s">
        <v>75</v>
      </c>
      <c r="C23" s="48" t="s">
        <v>73</v>
      </c>
      <c r="D23" s="56" t="s">
        <v>76</v>
      </c>
      <c r="E23" s="74">
        <v>3</v>
      </c>
      <c r="F23" s="103"/>
      <c r="G23" s="76">
        <f t="shared" si="0"/>
        <v>0</v>
      </c>
      <c r="H23" s="77">
        <v>0.21</v>
      </c>
      <c r="I23" s="78">
        <f t="shared" si="1"/>
        <v>0</v>
      </c>
      <c r="J23" s="78">
        <f t="shared" si="2"/>
        <v>0</v>
      </c>
      <c r="K23" s="75" t="s">
        <v>182</v>
      </c>
      <c r="L23" s="79" t="s">
        <v>77</v>
      </c>
      <c r="M23" s="52"/>
      <c r="N23" s="6"/>
      <c r="O23" s="7"/>
    </row>
    <row r="24" spans="1:15" s="53" customFormat="1" ht="141" customHeight="1" x14ac:dyDescent="0.35">
      <c r="A24" s="46" t="s">
        <v>78</v>
      </c>
      <c r="B24" s="47" t="s">
        <v>79</v>
      </c>
      <c r="C24" s="48" t="s">
        <v>80</v>
      </c>
      <c r="D24" s="56" t="s">
        <v>81</v>
      </c>
      <c r="E24" s="74">
        <v>1</v>
      </c>
      <c r="F24" s="103"/>
      <c r="G24" s="76">
        <f t="shared" si="0"/>
        <v>0</v>
      </c>
      <c r="H24" s="77">
        <v>0.21</v>
      </c>
      <c r="I24" s="78">
        <f t="shared" si="1"/>
        <v>0</v>
      </c>
      <c r="J24" s="78">
        <f t="shared" si="2"/>
        <v>0</v>
      </c>
      <c r="K24" s="75" t="s">
        <v>182</v>
      </c>
      <c r="L24" s="79" t="s">
        <v>82</v>
      </c>
      <c r="M24" s="52"/>
      <c r="N24" s="6"/>
      <c r="O24" s="7"/>
    </row>
    <row r="25" spans="1:15" s="53" customFormat="1" ht="253.5" customHeight="1" x14ac:dyDescent="0.35">
      <c r="A25" s="46" t="s">
        <v>83</v>
      </c>
      <c r="B25" s="47" t="s">
        <v>84</v>
      </c>
      <c r="C25" s="50" t="s">
        <v>85</v>
      </c>
      <c r="D25" s="57" t="s">
        <v>192</v>
      </c>
      <c r="E25" s="74">
        <v>4</v>
      </c>
      <c r="F25" s="103"/>
      <c r="G25" s="76">
        <f t="shared" si="0"/>
        <v>0</v>
      </c>
      <c r="H25" s="77">
        <v>0.21</v>
      </c>
      <c r="I25" s="78">
        <f t="shared" si="1"/>
        <v>0</v>
      </c>
      <c r="J25" s="78">
        <f t="shared" si="2"/>
        <v>0</v>
      </c>
      <c r="K25" s="75" t="s">
        <v>182</v>
      </c>
      <c r="L25" s="79" t="s">
        <v>86</v>
      </c>
      <c r="M25" s="52"/>
      <c r="N25" s="6"/>
      <c r="O25" s="7"/>
    </row>
    <row r="26" spans="1:15" s="53" customFormat="1" ht="261" customHeight="1" x14ac:dyDescent="0.35">
      <c r="A26" s="46" t="s">
        <v>87</v>
      </c>
      <c r="B26" s="47" t="s">
        <v>88</v>
      </c>
      <c r="C26" s="50" t="s">
        <v>89</v>
      </c>
      <c r="D26" s="57" t="s">
        <v>90</v>
      </c>
      <c r="E26" s="74">
        <v>2</v>
      </c>
      <c r="F26" s="103"/>
      <c r="G26" s="76">
        <f t="shared" si="0"/>
        <v>0</v>
      </c>
      <c r="H26" s="77">
        <v>0.21</v>
      </c>
      <c r="I26" s="78">
        <f t="shared" si="1"/>
        <v>0</v>
      </c>
      <c r="J26" s="78">
        <f t="shared" si="2"/>
        <v>0</v>
      </c>
      <c r="K26" s="75" t="s">
        <v>182</v>
      </c>
      <c r="L26" s="79" t="s">
        <v>86</v>
      </c>
      <c r="M26" s="52"/>
      <c r="N26" s="6"/>
      <c r="O26" s="7"/>
    </row>
    <row r="27" spans="1:15" s="53" customFormat="1" ht="369.75" customHeight="1" x14ac:dyDescent="0.35">
      <c r="A27" s="46" t="s">
        <v>91</v>
      </c>
      <c r="B27" s="47" t="s">
        <v>92</v>
      </c>
      <c r="C27" s="50" t="s">
        <v>93</v>
      </c>
      <c r="D27" s="57" t="s">
        <v>94</v>
      </c>
      <c r="E27" s="74">
        <v>1</v>
      </c>
      <c r="F27" s="103"/>
      <c r="G27" s="76">
        <f t="shared" si="0"/>
        <v>0</v>
      </c>
      <c r="H27" s="77">
        <v>0.21</v>
      </c>
      <c r="I27" s="78">
        <f t="shared" si="1"/>
        <v>0</v>
      </c>
      <c r="J27" s="78">
        <f t="shared" si="2"/>
        <v>0</v>
      </c>
      <c r="K27" s="75" t="s">
        <v>182</v>
      </c>
      <c r="L27" s="79" t="s">
        <v>95</v>
      </c>
      <c r="M27" s="52"/>
      <c r="N27" s="6"/>
      <c r="O27" s="7"/>
    </row>
    <row r="28" spans="1:15" s="53" customFormat="1" ht="369.75" customHeight="1" x14ac:dyDescent="0.35">
      <c r="A28" s="46" t="s">
        <v>209</v>
      </c>
      <c r="B28" s="47" t="s">
        <v>211</v>
      </c>
      <c r="C28" s="105" t="s">
        <v>210</v>
      </c>
      <c r="D28" s="57" t="s">
        <v>212</v>
      </c>
      <c r="E28" s="74">
        <v>1</v>
      </c>
      <c r="F28" s="103"/>
      <c r="G28" s="76">
        <f t="shared" ref="G28" si="8">E28*F28</f>
        <v>0</v>
      </c>
      <c r="H28" s="77">
        <v>0.21</v>
      </c>
      <c r="I28" s="78">
        <f t="shared" ref="I28" si="9">G28*H28</f>
        <v>0</v>
      </c>
      <c r="J28" s="78">
        <f t="shared" ref="J28" si="10">G28+I28</f>
        <v>0</v>
      </c>
      <c r="K28" s="75" t="s">
        <v>182</v>
      </c>
      <c r="L28" s="79"/>
      <c r="M28" s="52"/>
      <c r="N28" s="6"/>
      <c r="O28" s="7"/>
    </row>
    <row r="29" spans="1:15" s="53" customFormat="1" ht="251.1" customHeight="1" x14ac:dyDescent="0.35">
      <c r="A29" s="46" t="s">
        <v>96</v>
      </c>
      <c r="B29" s="47" t="s">
        <v>97</v>
      </c>
      <c r="C29" s="50" t="s">
        <v>98</v>
      </c>
      <c r="D29" s="57" t="s">
        <v>99</v>
      </c>
      <c r="E29" s="74">
        <v>4</v>
      </c>
      <c r="F29" s="103"/>
      <c r="G29" s="76">
        <f t="shared" si="0"/>
        <v>0</v>
      </c>
      <c r="H29" s="77">
        <v>0.21</v>
      </c>
      <c r="I29" s="78">
        <f t="shared" si="1"/>
        <v>0</v>
      </c>
      <c r="J29" s="78">
        <f t="shared" si="2"/>
        <v>0</v>
      </c>
      <c r="K29" s="75" t="s">
        <v>182</v>
      </c>
      <c r="L29" s="79" t="s">
        <v>100</v>
      </c>
      <c r="M29" s="52"/>
      <c r="N29" s="6"/>
      <c r="O29" s="7"/>
    </row>
    <row r="30" spans="1:15" s="53" customFormat="1" ht="248.85" customHeight="1" x14ac:dyDescent="0.35">
      <c r="A30" s="46" t="s">
        <v>101</v>
      </c>
      <c r="B30" s="47" t="s">
        <v>102</v>
      </c>
      <c r="C30" s="50" t="s">
        <v>103</v>
      </c>
      <c r="D30" s="56" t="s">
        <v>104</v>
      </c>
      <c r="E30" s="74">
        <v>1</v>
      </c>
      <c r="F30" s="103"/>
      <c r="G30" s="76">
        <f t="shared" si="0"/>
        <v>0</v>
      </c>
      <c r="H30" s="77">
        <v>0.21</v>
      </c>
      <c r="I30" s="78">
        <f t="shared" si="1"/>
        <v>0</v>
      </c>
      <c r="J30" s="78">
        <f t="shared" si="2"/>
        <v>0</v>
      </c>
      <c r="K30" s="75" t="s">
        <v>182</v>
      </c>
      <c r="L30" s="79" t="s">
        <v>105</v>
      </c>
      <c r="M30" s="52"/>
      <c r="N30" s="6"/>
      <c r="O30" s="7"/>
    </row>
    <row r="31" spans="1:15" s="53" customFormat="1" ht="306.75" customHeight="1" x14ac:dyDescent="0.35">
      <c r="A31" s="46" t="s">
        <v>106</v>
      </c>
      <c r="B31" s="47" t="s">
        <v>107</v>
      </c>
      <c r="C31" s="50" t="s">
        <v>108</v>
      </c>
      <c r="D31" s="56" t="s">
        <v>109</v>
      </c>
      <c r="E31" s="74">
        <v>1</v>
      </c>
      <c r="F31" s="103"/>
      <c r="G31" s="76">
        <f t="shared" si="0"/>
        <v>0</v>
      </c>
      <c r="H31" s="77">
        <v>0.21</v>
      </c>
      <c r="I31" s="78">
        <f t="shared" si="1"/>
        <v>0</v>
      </c>
      <c r="J31" s="78">
        <f t="shared" si="2"/>
        <v>0</v>
      </c>
      <c r="K31" s="75" t="s">
        <v>182</v>
      </c>
      <c r="L31" s="79" t="s">
        <v>110</v>
      </c>
      <c r="M31" s="52"/>
      <c r="N31" s="6"/>
      <c r="O31" s="7"/>
    </row>
    <row r="32" spans="1:15" s="53" customFormat="1" ht="409.5" customHeight="1" x14ac:dyDescent="0.35">
      <c r="A32" s="46" t="s">
        <v>111</v>
      </c>
      <c r="B32" s="47" t="s">
        <v>112</v>
      </c>
      <c r="C32" s="50" t="s">
        <v>113</v>
      </c>
      <c r="D32" s="57" t="s">
        <v>114</v>
      </c>
      <c r="E32" s="74">
        <v>1</v>
      </c>
      <c r="F32" s="103"/>
      <c r="G32" s="76">
        <f t="shared" si="0"/>
        <v>0</v>
      </c>
      <c r="H32" s="77">
        <v>0.21</v>
      </c>
      <c r="I32" s="78">
        <f t="shared" si="1"/>
        <v>0</v>
      </c>
      <c r="J32" s="78">
        <f t="shared" si="2"/>
        <v>0</v>
      </c>
      <c r="K32" s="75" t="s">
        <v>183</v>
      </c>
      <c r="L32" s="79" t="s">
        <v>115</v>
      </c>
      <c r="M32" s="52"/>
      <c r="N32" s="6"/>
      <c r="O32" s="7"/>
    </row>
    <row r="33" spans="1:15" s="53" customFormat="1" ht="405.75" customHeight="1" x14ac:dyDescent="0.35">
      <c r="A33" s="46" t="s">
        <v>116</v>
      </c>
      <c r="B33" s="47" t="s">
        <v>117</v>
      </c>
      <c r="C33" s="50" t="s">
        <v>118</v>
      </c>
      <c r="D33" s="56" t="s">
        <v>119</v>
      </c>
      <c r="E33" s="74">
        <v>1</v>
      </c>
      <c r="F33" s="103"/>
      <c r="G33" s="76">
        <f t="shared" si="0"/>
        <v>0</v>
      </c>
      <c r="H33" s="77">
        <v>0.21</v>
      </c>
      <c r="I33" s="78">
        <f t="shared" si="1"/>
        <v>0</v>
      </c>
      <c r="J33" s="78">
        <f t="shared" si="2"/>
        <v>0</v>
      </c>
      <c r="K33" s="75" t="s">
        <v>182</v>
      </c>
      <c r="L33" s="79" t="s">
        <v>120</v>
      </c>
      <c r="M33" s="52"/>
      <c r="N33" s="6"/>
      <c r="O33" s="7"/>
    </row>
    <row r="34" spans="1:15" s="53" customFormat="1" ht="263.25" customHeight="1" x14ac:dyDescent="0.35">
      <c r="A34" s="46" t="s">
        <v>121</v>
      </c>
      <c r="B34" s="47" t="s">
        <v>122</v>
      </c>
      <c r="C34" s="50" t="s">
        <v>123</v>
      </c>
      <c r="D34" s="56" t="s">
        <v>124</v>
      </c>
      <c r="E34" s="74">
        <v>1</v>
      </c>
      <c r="F34" s="103"/>
      <c r="G34" s="76">
        <f t="shared" si="0"/>
        <v>0</v>
      </c>
      <c r="H34" s="77">
        <v>0.21</v>
      </c>
      <c r="I34" s="78">
        <f t="shared" si="1"/>
        <v>0</v>
      </c>
      <c r="J34" s="78">
        <f t="shared" si="2"/>
        <v>0</v>
      </c>
      <c r="K34" s="75" t="s">
        <v>182</v>
      </c>
      <c r="L34" s="79" t="s">
        <v>125</v>
      </c>
      <c r="M34" s="52"/>
      <c r="N34" s="6"/>
      <c r="O34" s="7"/>
    </row>
    <row r="35" spans="1:15" s="53" customFormat="1" ht="260.25" customHeight="1" x14ac:dyDescent="0.35">
      <c r="A35" s="46" t="s">
        <v>126</v>
      </c>
      <c r="B35" s="47" t="s">
        <v>127</v>
      </c>
      <c r="C35" s="50" t="s">
        <v>128</v>
      </c>
      <c r="D35" s="57" t="s">
        <v>129</v>
      </c>
      <c r="E35" s="74">
        <v>1</v>
      </c>
      <c r="F35" s="103"/>
      <c r="G35" s="76">
        <f t="shared" si="0"/>
        <v>0</v>
      </c>
      <c r="H35" s="77">
        <v>0.21</v>
      </c>
      <c r="I35" s="78">
        <f t="shared" si="1"/>
        <v>0</v>
      </c>
      <c r="J35" s="78">
        <f t="shared" si="2"/>
        <v>0</v>
      </c>
      <c r="K35" s="75" t="s">
        <v>182</v>
      </c>
      <c r="L35" s="79" t="s">
        <v>130</v>
      </c>
      <c r="M35" s="52"/>
      <c r="N35" s="6"/>
      <c r="O35" s="7"/>
    </row>
    <row r="36" spans="1:15" s="53" customFormat="1" ht="251.1" customHeight="1" x14ac:dyDescent="0.35">
      <c r="A36" s="46" t="s">
        <v>131</v>
      </c>
      <c r="B36" s="47" t="s">
        <v>132</v>
      </c>
      <c r="C36" s="50" t="s">
        <v>133</v>
      </c>
      <c r="D36" s="57" t="s">
        <v>134</v>
      </c>
      <c r="E36" s="74">
        <v>2</v>
      </c>
      <c r="F36" s="103"/>
      <c r="G36" s="76">
        <f t="shared" si="0"/>
        <v>0</v>
      </c>
      <c r="H36" s="77">
        <v>0.21</v>
      </c>
      <c r="I36" s="78">
        <f t="shared" si="1"/>
        <v>0</v>
      </c>
      <c r="J36" s="78">
        <f t="shared" si="2"/>
        <v>0</v>
      </c>
      <c r="K36" s="75" t="s">
        <v>182</v>
      </c>
      <c r="L36" s="79" t="s">
        <v>135</v>
      </c>
      <c r="M36" s="52"/>
      <c r="N36" s="6"/>
      <c r="O36" s="7"/>
    </row>
    <row r="37" spans="1:15" s="53" customFormat="1" ht="261" customHeight="1" x14ac:dyDescent="0.35">
      <c r="A37" s="46" t="s">
        <v>136</v>
      </c>
      <c r="B37" s="47" t="s">
        <v>137</v>
      </c>
      <c r="C37" s="50" t="s">
        <v>138</v>
      </c>
      <c r="D37" s="57" t="s">
        <v>139</v>
      </c>
      <c r="E37" s="74">
        <v>1</v>
      </c>
      <c r="F37" s="103"/>
      <c r="G37" s="76">
        <f t="shared" si="0"/>
        <v>0</v>
      </c>
      <c r="H37" s="77">
        <v>0.21</v>
      </c>
      <c r="I37" s="78">
        <f t="shared" si="1"/>
        <v>0</v>
      </c>
      <c r="J37" s="78">
        <f t="shared" si="2"/>
        <v>0</v>
      </c>
      <c r="K37" s="75" t="s">
        <v>182</v>
      </c>
      <c r="L37" s="79" t="s">
        <v>140</v>
      </c>
      <c r="M37" s="52"/>
      <c r="N37" s="6"/>
      <c r="O37" s="7"/>
    </row>
    <row r="38" spans="1:15" s="53" customFormat="1" ht="165.75" customHeight="1" x14ac:dyDescent="0.35">
      <c r="A38" s="46" t="s">
        <v>141</v>
      </c>
      <c r="B38" s="47" t="s">
        <v>142</v>
      </c>
      <c r="C38" s="50" t="s">
        <v>143</v>
      </c>
      <c r="D38" s="57" t="s">
        <v>144</v>
      </c>
      <c r="E38" s="74">
        <v>1</v>
      </c>
      <c r="F38" s="103"/>
      <c r="G38" s="76">
        <f t="shared" si="0"/>
        <v>0</v>
      </c>
      <c r="H38" s="77">
        <v>0.21</v>
      </c>
      <c r="I38" s="78">
        <f t="shared" si="1"/>
        <v>0</v>
      </c>
      <c r="J38" s="78">
        <f t="shared" si="2"/>
        <v>0</v>
      </c>
      <c r="K38" s="75" t="s">
        <v>182</v>
      </c>
      <c r="L38" s="79" t="s">
        <v>145</v>
      </c>
      <c r="M38" s="52"/>
      <c r="N38" s="6"/>
      <c r="O38" s="7"/>
    </row>
    <row r="39" spans="1:15" s="53" customFormat="1" ht="255.75" customHeight="1" x14ac:dyDescent="0.35">
      <c r="A39" s="46" t="s">
        <v>146</v>
      </c>
      <c r="B39" s="47" t="s">
        <v>147</v>
      </c>
      <c r="C39" s="50" t="s">
        <v>148</v>
      </c>
      <c r="D39" s="56" t="s">
        <v>149</v>
      </c>
      <c r="E39" s="74">
        <v>4</v>
      </c>
      <c r="F39" s="103"/>
      <c r="G39" s="76">
        <f t="shared" si="0"/>
        <v>0</v>
      </c>
      <c r="H39" s="77">
        <v>0.21</v>
      </c>
      <c r="I39" s="78">
        <f t="shared" si="1"/>
        <v>0</v>
      </c>
      <c r="J39" s="78">
        <f t="shared" si="2"/>
        <v>0</v>
      </c>
      <c r="K39" s="75" t="s">
        <v>182</v>
      </c>
      <c r="L39" s="79" t="s">
        <v>150</v>
      </c>
      <c r="M39" s="52"/>
      <c r="N39" s="6"/>
      <c r="O39" s="7"/>
    </row>
    <row r="40" spans="1:15" s="53" customFormat="1" ht="186" customHeight="1" x14ac:dyDescent="0.35">
      <c r="A40" s="46" t="s">
        <v>151</v>
      </c>
      <c r="B40" s="47" t="s">
        <v>152</v>
      </c>
      <c r="C40" s="50"/>
      <c r="D40" s="57" t="s">
        <v>153</v>
      </c>
      <c r="E40" s="74">
        <v>1</v>
      </c>
      <c r="F40" s="103"/>
      <c r="G40" s="76">
        <f t="shared" si="0"/>
        <v>0</v>
      </c>
      <c r="H40" s="77">
        <v>0.21</v>
      </c>
      <c r="I40" s="78">
        <f t="shared" si="1"/>
        <v>0</v>
      </c>
      <c r="J40" s="78">
        <f t="shared" si="2"/>
        <v>0</v>
      </c>
      <c r="K40" s="75" t="s">
        <v>182</v>
      </c>
      <c r="L40" s="79" t="s">
        <v>154</v>
      </c>
      <c r="M40" s="52"/>
      <c r="N40" s="6"/>
      <c r="O40" s="7"/>
    </row>
    <row r="41" spans="1:15" s="53" customFormat="1" ht="261" customHeight="1" x14ac:dyDescent="0.35">
      <c r="A41" s="46" t="s">
        <v>155</v>
      </c>
      <c r="B41" s="47" t="s">
        <v>206</v>
      </c>
      <c r="C41" s="105" t="s">
        <v>208</v>
      </c>
      <c r="D41" s="57" t="s">
        <v>207</v>
      </c>
      <c r="E41" s="74">
        <v>2</v>
      </c>
      <c r="F41" s="103"/>
      <c r="G41" s="76">
        <f t="shared" si="0"/>
        <v>0</v>
      </c>
      <c r="H41" s="77">
        <v>0.21</v>
      </c>
      <c r="I41" s="78">
        <f t="shared" si="1"/>
        <v>0</v>
      </c>
      <c r="J41" s="78">
        <f t="shared" si="2"/>
        <v>0</v>
      </c>
      <c r="K41" s="75" t="s">
        <v>182</v>
      </c>
      <c r="L41" s="79" t="s">
        <v>156</v>
      </c>
      <c r="M41" s="52"/>
      <c r="N41" s="6"/>
      <c r="O41" s="7"/>
    </row>
    <row r="42" spans="1:15" s="53" customFormat="1" ht="261" customHeight="1" x14ac:dyDescent="0.35">
      <c r="A42" s="46" t="s">
        <v>188</v>
      </c>
      <c r="B42" s="47" t="s">
        <v>189</v>
      </c>
      <c r="C42" s="50" t="s">
        <v>190</v>
      </c>
      <c r="D42" s="67" t="s">
        <v>191</v>
      </c>
      <c r="E42" s="74">
        <v>1</v>
      </c>
      <c r="F42" s="103"/>
      <c r="G42" s="76">
        <f t="shared" si="0"/>
        <v>0</v>
      </c>
      <c r="H42" s="77">
        <v>0.21</v>
      </c>
      <c r="I42" s="78">
        <f t="shared" ref="I42" si="11">G42*H42</f>
        <v>0</v>
      </c>
      <c r="J42" s="78">
        <f t="shared" ref="J42" si="12">G42+I42</f>
        <v>0</v>
      </c>
      <c r="K42" s="75" t="s">
        <v>182</v>
      </c>
      <c r="L42" s="79"/>
      <c r="M42" s="52"/>
      <c r="N42" s="6"/>
      <c r="O42" s="7"/>
    </row>
    <row r="43" spans="1:15" s="53" customFormat="1" ht="201.6" customHeight="1" x14ac:dyDescent="0.35">
      <c r="A43" s="46" t="s">
        <v>157</v>
      </c>
      <c r="B43" s="47" t="s">
        <v>158</v>
      </c>
      <c r="C43" s="50"/>
      <c r="D43" s="56" t="s">
        <v>159</v>
      </c>
      <c r="E43" s="74">
        <v>2</v>
      </c>
      <c r="F43" s="103"/>
      <c r="G43" s="76">
        <f t="shared" si="0"/>
        <v>0</v>
      </c>
      <c r="H43" s="77">
        <v>0.21</v>
      </c>
      <c r="I43" s="78">
        <f t="shared" si="1"/>
        <v>0</v>
      </c>
      <c r="J43" s="78">
        <f t="shared" si="2"/>
        <v>0</v>
      </c>
      <c r="K43" s="75" t="s">
        <v>182</v>
      </c>
      <c r="L43" s="79" t="s">
        <v>160</v>
      </c>
      <c r="M43" s="52"/>
      <c r="N43" s="6"/>
      <c r="O43" s="7"/>
    </row>
    <row r="44" spans="1:15" s="53" customFormat="1" ht="163.5" customHeight="1" x14ac:dyDescent="0.35">
      <c r="A44" s="46" t="s">
        <v>161</v>
      </c>
      <c r="B44" s="47" t="s">
        <v>162</v>
      </c>
      <c r="C44" s="50"/>
      <c r="D44" s="57" t="s">
        <v>163</v>
      </c>
      <c r="E44" s="74">
        <v>4</v>
      </c>
      <c r="F44" s="103"/>
      <c r="G44" s="76">
        <f t="shared" si="0"/>
        <v>0</v>
      </c>
      <c r="H44" s="77">
        <v>0.21</v>
      </c>
      <c r="I44" s="78">
        <f t="shared" si="1"/>
        <v>0</v>
      </c>
      <c r="J44" s="78">
        <f t="shared" si="2"/>
        <v>0</v>
      </c>
      <c r="K44" s="75" t="s">
        <v>182</v>
      </c>
      <c r="L44" s="79" t="s">
        <v>160</v>
      </c>
      <c r="M44" s="52"/>
      <c r="N44" s="6"/>
      <c r="O44" s="7"/>
    </row>
    <row r="45" spans="1:15" s="53" customFormat="1" ht="210.75" customHeight="1" x14ac:dyDescent="0.35">
      <c r="A45" s="46" t="s">
        <v>164</v>
      </c>
      <c r="B45" s="58" t="s">
        <v>165</v>
      </c>
      <c r="C45" s="50"/>
      <c r="D45" s="59" t="s">
        <v>184</v>
      </c>
      <c r="E45" s="74">
        <v>2</v>
      </c>
      <c r="F45" s="103"/>
      <c r="G45" s="76">
        <f t="shared" si="0"/>
        <v>0</v>
      </c>
      <c r="H45" s="77">
        <v>0.21</v>
      </c>
      <c r="I45" s="78">
        <f t="shared" si="1"/>
        <v>0</v>
      </c>
      <c r="J45" s="78">
        <f t="shared" si="2"/>
        <v>0</v>
      </c>
      <c r="K45" s="75" t="s">
        <v>182</v>
      </c>
      <c r="L45" s="79" t="s">
        <v>160</v>
      </c>
      <c r="M45" s="52"/>
      <c r="N45" s="6"/>
      <c r="O45" s="7"/>
    </row>
    <row r="46" spans="1:15" s="53" customFormat="1" ht="192.95" customHeight="1" x14ac:dyDescent="0.35">
      <c r="A46" s="46" t="s">
        <v>166</v>
      </c>
      <c r="B46" s="58" t="s">
        <v>167</v>
      </c>
      <c r="C46" s="50"/>
      <c r="D46" s="60" t="s">
        <v>168</v>
      </c>
      <c r="E46" s="74">
        <v>7</v>
      </c>
      <c r="F46" s="103"/>
      <c r="G46" s="76">
        <f t="shared" si="0"/>
        <v>0</v>
      </c>
      <c r="H46" s="77">
        <v>0.21</v>
      </c>
      <c r="I46" s="78">
        <f t="shared" si="1"/>
        <v>0</v>
      </c>
      <c r="J46" s="78">
        <f t="shared" si="2"/>
        <v>0</v>
      </c>
      <c r="K46" s="75" t="s">
        <v>182</v>
      </c>
      <c r="L46" s="79" t="s">
        <v>169</v>
      </c>
      <c r="M46" s="52"/>
      <c r="N46" s="6"/>
      <c r="O46" s="7"/>
    </row>
    <row r="47" spans="1:15" s="53" customFormat="1" ht="183.6" customHeight="1" x14ac:dyDescent="0.35">
      <c r="A47" s="46" t="s">
        <v>170</v>
      </c>
      <c r="B47" s="58" t="s">
        <v>171</v>
      </c>
      <c r="C47" s="50"/>
      <c r="D47" s="61" t="s">
        <v>172</v>
      </c>
      <c r="E47" s="74">
        <v>3</v>
      </c>
      <c r="F47" s="103"/>
      <c r="G47" s="76">
        <f t="shared" si="0"/>
        <v>0</v>
      </c>
      <c r="H47" s="77">
        <v>0.21</v>
      </c>
      <c r="I47" s="78">
        <f t="shared" si="1"/>
        <v>0</v>
      </c>
      <c r="J47" s="78">
        <f t="shared" si="2"/>
        <v>0</v>
      </c>
      <c r="K47" s="75" t="s">
        <v>182</v>
      </c>
      <c r="L47" s="79" t="s">
        <v>169</v>
      </c>
      <c r="M47" s="52"/>
      <c r="N47" s="6"/>
      <c r="O47" s="7"/>
    </row>
    <row r="48" spans="1:15" s="53" customFormat="1" ht="206.1" customHeight="1" x14ac:dyDescent="0.35">
      <c r="A48" s="46" t="s">
        <v>173</v>
      </c>
      <c r="B48" s="58" t="s">
        <v>174</v>
      </c>
      <c r="C48" s="50"/>
      <c r="D48" s="60" t="s">
        <v>175</v>
      </c>
      <c r="E48" s="74">
        <v>4</v>
      </c>
      <c r="F48" s="103"/>
      <c r="G48" s="76">
        <f t="shared" si="0"/>
        <v>0</v>
      </c>
      <c r="H48" s="77">
        <v>0.21</v>
      </c>
      <c r="I48" s="78">
        <f t="shared" si="1"/>
        <v>0</v>
      </c>
      <c r="J48" s="78">
        <f t="shared" si="2"/>
        <v>0</v>
      </c>
      <c r="K48" s="75" t="s">
        <v>182</v>
      </c>
      <c r="L48" s="79" t="s">
        <v>176</v>
      </c>
      <c r="M48" s="52"/>
      <c r="N48" s="6"/>
      <c r="O48" s="7"/>
    </row>
    <row r="49" spans="1:15" s="53" customFormat="1" ht="210.75" customHeight="1" thickBot="1" x14ac:dyDescent="0.4">
      <c r="A49" s="84" t="s">
        <v>177</v>
      </c>
      <c r="B49" s="85" t="s">
        <v>178</v>
      </c>
      <c r="C49" s="86"/>
      <c r="D49" s="87" t="s">
        <v>179</v>
      </c>
      <c r="E49" s="88">
        <v>5</v>
      </c>
      <c r="F49" s="103"/>
      <c r="G49" s="89">
        <f t="shared" si="0"/>
        <v>0</v>
      </c>
      <c r="H49" s="90">
        <v>0.21</v>
      </c>
      <c r="I49" s="91">
        <f t="shared" si="1"/>
        <v>0</v>
      </c>
      <c r="J49" s="91">
        <f t="shared" si="2"/>
        <v>0</v>
      </c>
      <c r="K49" s="92" t="s">
        <v>182</v>
      </c>
      <c r="L49" s="93" t="s">
        <v>176</v>
      </c>
      <c r="M49" s="52"/>
      <c r="N49" s="6"/>
      <c r="O49" s="7"/>
    </row>
    <row r="50" spans="1:15" s="53" customFormat="1" ht="27" x14ac:dyDescent="0.35">
      <c r="A50" s="121" t="s">
        <v>193</v>
      </c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3"/>
      <c r="M50" s="100"/>
      <c r="N50" s="6"/>
      <c r="O50" s="7"/>
    </row>
    <row r="51" spans="1:15" s="53" customFormat="1" ht="27" x14ac:dyDescent="0.35">
      <c r="A51" s="124" t="s">
        <v>195</v>
      </c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6"/>
      <c r="M51" s="100"/>
      <c r="N51" s="6"/>
      <c r="O51" s="7"/>
    </row>
    <row r="52" spans="1:15" s="53" customFormat="1" ht="27.75" thickBot="1" x14ac:dyDescent="0.4">
      <c r="A52" s="127" t="s">
        <v>194</v>
      </c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9"/>
      <c r="M52" s="94"/>
      <c r="N52" s="99"/>
      <c r="O52" s="7"/>
    </row>
    <row r="53" spans="1:15" s="53" customFormat="1" ht="26.25" thickBot="1" x14ac:dyDescent="0.4">
      <c r="A53" s="101"/>
      <c r="B53" s="95"/>
      <c r="C53" s="96"/>
      <c r="D53" s="97"/>
      <c r="E53" s="98"/>
      <c r="F53" s="97"/>
      <c r="G53" s="119" t="s">
        <v>197</v>
      </c>
      <c r="H53" s="119"/>
      <c r="I53" s="119" t="s">
        <v>12</v>
      </c>
      <c r="J53" s="119"/>
      <c r="K53" s="119" t="s">
        <v>198</v>
      </c>
      <c r="L53" s="120"/>
      <c r="M53" s="52"/>
      <c r="N53" s="6"/>
      <c r="O53" s="7"/>
    </row>
    <row r="54" spans="1:15" ht="85.5" customHeight="1" thickBot="1" x14ac:dyDescent="0.4">
      <c r="A54" s="130" t="s">
        <v>196</v>
      </c>
      <c r="B54" s="131"/>
      <c r="C54" s="131"/>
      <c r="D54" s="131"/>
      <c r="E54" s="131"/>
      <c r="F54" s="132"/>
      <c r="G54" s="117">
        <f>+G55+G56</f>
        <v>0</v>
      </c>
      <c r="H54" s="117"/>
      <c r="I54" s="117">
        <f t="shared" ref="I54" si="13">+I55+I56</f>
        <v>0</v>
      </c>
      <c r="J54" s="117"/>
      <c r="K54" s="117">
        <f t="shared" ref="K54" si="14">+K55+K56</f>
        <v>0</v>
      </c>
      <c r="L54" s="118"/>
      <c r="M54" s="62"/>
    </row>
    <row r="55" spans="1:15" ht="69" customHeight="1" x14ac:dyDescent="0.35">
      <c r="A55" s="106" t="s">
        <v>199</v>
      </c>
      <c r="B55" s="107"/>
      <c r="C55" s="107"/>
      <c r="D55" s="107"/>
      <c r="E55" s="107"/>
      <c r="F55" s="108"/>
      <c r="G55" s="112">
        <f>+SUMIF(K9:K49,"V",G9:G49)</f>
        <v>0</v>
      </c>
      <c r="H55" s="112"/>
      <c r="I55" s="112">
        <f>+G55*0.21</f>
        <v>0</v>
      </c>
      <c r="J55" s="112"/>
      <c r="K55" s="112">
        <f>+I55+G55</f>
        <v>0</v>
      </c>
      <c r="L55" s="113"/>
      <c r="M55" s="63"/>
    </row>
    <row r="56" spans="1:15" ht="69" customHeight="1" thickBot="1" x14ac:dyDescent="0.4">
      <c r="A56" s="109" t="s">
        <v>200</v>
      </c>
      <c r="B56" s="110"/>
      <c r="C56" s="110"/>
      <c r="D56" s="110"/>
      <c r="E56" s="110"/>
      <c r="F56" s="111"/>
      <c r="G56" s="114">
        <f>+SUMIF(K9:K49,"Z",G9:G49)</f>
        <v>0</v>
      </c>
      <c r="H56" s="114"/>
      <c r="I56" s="114">
        <f>+G56*0.21</f>
        <v>0</v>
      </c>
      <c r="J56" s="114"/>
      <c r="K56" s="114">
        <f>+I56+G56</f>
        <v>0</v>
      </c>
      <c r="L56" s="115"/>
      <c r="M56" s="63"/>
    </row>
    <row r="57" spans="1:15" x14ac:dyDescent="0.35">
      <c r="A57"/>
    </row>
    <row r="58" spans="1:15" x14ac:dyDescent="0.35">
      <c r="A58"/>
    </row>
    <row r="59" spans="1:15" x14ac:dyDescent="0.35">
      <c r="A59"/>
    </row>
    <row r="60" spans="1:15" x14ac:dyDescent="0.35">
      <c r="A60"/>
    </row>
    <row r="61" spans="1:15" x14ac:dyDescent="0.35">
      <c r="A61"/>
    </row>
    <row r="62" spans="1:15" x14ac:dyDescent="0.35">
      <c r="A62"/>
    </row>
    <row r="63" spans="1:15" x14ac:dyDescent="0.35">
      <c r="A63"/>
    </row>
    <row r="64" spans="1:15" x14ac:dyDescent="0.35">
      <c r="A64"/>
    </row>
    <row r="65" spans="1:1" x14ac:dyDescent="0.35">
      <c r="A65"/>
    </row>
    <row r="66" spans="1:1" x14ac:dyDescent="0.35">
      <c r="A66"/>
    </row>
    <row r="67" spans="1:1" x14ac:dyDescent="0.35">
      <c r="A67"/>
    </row>
    <row r="68" spans="1:1" x14ac:dyDescent="0.35">
      <c r="A68"/>
    </row>
    <row r="69" spans="1:1" x14ac:dyDescent="0.35">
      <c r="A69"/>
    </row>
    <row r="70" spans="1:1" x14ac:dyDescent="0.35">
      <c r="A70"/>
    </row>
    <row r="71" spans="1:1" x14ac:dyDescent="0.35">
      <c r="A71"/>
    </row>
    <row r="72" spans="1:1" x14ac:dyDescent="0.35">
      <c r="A72"/>
    </row>
    <row r="73" spans="1:1" x14ac:dyDescent="0.35">
      <c r="A73"/>
    </row>
    <row r="74" spans="1:1" x14ac:dyDescent="0.35">
      <c r="A74"/>
    </row>
    <row r="75" spans="1:1" x14ac:dyDescent="0.35">
      <c r="A75"/>
    </row>
    <row r="76" spans="1:1" x14ac:dyDescent="0.35">
      <c r="A76"/>
    </row>
    <row r="77" spans="1:1" x14ac:dyDescent="0.35">
      <c r="A77"/>
    </row>
    <row r="78" spans="1:1" x14ac:dyDescent="0.35">
      <c r="A78"/>
    </row>
    <row r="79" spans="1:1" x14ac:dyDescent="0.35">
      <c r="A79"/>
    </row>
    <row r="80" spans="1:1" x14ac:dyDescent="0.35">
      <c r="A80"/>
    </row>
    <row r="81" spans="1:1" x14ac:dyDescent="0.35">
      <c r="A81"/>
    </row>
    <row r="82" spans="1:1" x14ac:dyDescent="0.35">
      <c r="A82"/>
    </row>
    <row r="83" spans="1:1" x14ac:dyDescent="0.35">
      <c r="A83"/>
    </row>
    <row r="84" spans="1:1" x14ac:dyDescent="0.35">
      <c r="A84"/>
    </row>
    <row r="85" spans="1:1" x14ac:dyDescent="0.35">
      <c r="A85"/>
    </row>
    <row r="86" spans="1:1" x14ac:dyDescent="0.35">
      <c r="A86"/>
    </row>
    <row r="87" spans="1:1" x14ac:dyDescent="0.35">
      <c r="A87"/>
    </row>
    <row r="88" spans="1:1" x14ac:dyDescent="0.35">
      <c r="A88"/>
    </row>
    <row r="89" spans="1:1" x14ac:dyDescent="0.35">
      <c r="A89"/>
    </row>
  </sheetData>
  <sheetProtection algorithmName="SHA-512" hashValue="i97+FXIKjieSvkwhxgsRlISIZexVeWHW0ky4BGm3Vmulg+gbSsWSDJH942AliHG18+3GR1T+N92gaT8FL09zOw==" saltValue="/uiMCBND6KFprtmg0j6WLQ==" spinCount="100000" sheet="1" selectLockedCells="1"/>
  <autoFilter ref="A8:L56" xr:uid="{04BF4E63-D825-47AE-B386-A8B3E06AD924}"/>
  <mergeCells count="19">
    <mergeCell ref="H1:M3"/>
    <mergeCell ref="K54:L54"/>
    <mergeCell ref="I54:J54"/>
    <mergeCell ref="G54:H54"/>
    <mergeCell ref="G53:H53"/>
    <mergeCell ref="I53:J53"/>
    <mergeCell ref="K53:L53"/>
    <mergeCell ref="A50:L50"/>
    <mergeCell ref="A51:L51"/>
    <mergeCell ref="A52:L52"/>
    <mergeCell ref="A54:F54"/>
    <mergeCell ref="A55:F55"/>
    <mergeCell ref="A56:F56"/>
    <mergeCell ref="G55:H55"/>
    <mergeCell ref="I55:J55"/>
    <mergeCell ref="K55:L55"/>
    <mergeCell ref="G56:H56"/>
    <mergeCell ref="I56:J56"/>
    <mergeCell ref="K56:L56"/>
  </mergeCells>
  <conditionalFormatting sqref="F9:G49 I9:K49">
    <cfRule type="cellIs" dxfId="0" priority="3" operator="lessThan">
      <formula>0.01</formula>
    </cfRule>
  </conditionalFormatting>
  <pageMargins left="0.39370078740157483" right="0.39370078740157483" top="0.39370078740157483" bottom="0.39370078740157483" header="0.51181102362204722" footer="0.51181102362204722"/>
  <pageSetup paperSize="9" scale="30" firstPageNumber="0" fitToHeight="0" orientation="portrait" horizontalDpi="300" verticalDpi="300" r:id="rId1"/>
  <headerFooter alignWithMargins="0">
    <oddFooter>&amp;C&amp;P/&amp;N&amp;RZZS BOHUMÍN</oddFooter>
  </headerFooter>
  <rowBreaks count="3" manualBreakCount="3">
    <brk id="26" max="16383" man="1"/>
    <brk id="46" max="11" man="1"/>
    <brk id="49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INT ROZPOČET PLNÝ</vt:lpstr>
      <vt:lpstr>'INT ROZPOČET PLNÝ'!Oblast_tisku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 Mičan</dc:creator>
  <cp:lastModifiedBy>Viktor Mičan</cp:lastModifiedBy>
  <cp:lastPrinted>2025-07-29T13:03:06Z</cp:lastPrinted>
  <dcterms:created xsi:type="dcterms:W3CDTF">2025-07-09T11:51:45Z</dcterms:created>
  <dcterms:modified xsi:type="dcterms:W3CDTF">2025-08-05T13:18:27Z</dcterms:modified>
</cp:coreProperties>
</file>