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41\Documents\Veřejné zakázky 2025\FMP 09 Jehly a stříkačky\final\"/>
    </mc:Choice>
  </mc:AlternateContent>
  <xr:revisionPtr revIDLastSave="0" documentId="13_ncr:1_{764894CE-FABB-4E32-B683-1D65904F9C7C}" xr6:coauthVersionLast="36" xr6:coauthVersionMax="36" xr10:uidLastSave="{00000000-0000-0000-0000-000000000000}"/>
  <bookViews>
    <workbookView xWindow="0" yWindow="0" windowWidth="27615" windowHeight="5880" activeTab="1" xr2:uid="{4C7D8EA5-0B60-4C72-A337-AA299CF872D1}"/>
  </bookViews>
  <sheets>
    <sheet name="cenová nabídka" sheetId="1" r:id="rId1"/>
    <sheet name="technická specifikace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10" i="1"/>
  <c r="D9" i="1"/>
  <c r="D8" i="1"/>
  <c r="O8" i="1" l="1"/>
  <c r="O9" i="1"/>
  <c r="O10" i="1"/>
  <c r="O7" i="1"/>
  <c r="O11" i="1" l="1"/>
  <c r="L8" i="1"/>
  <c r="L9" i="1"/>
  <c r="L10" i="1"/>
  <c r="L7" i="1"/>
  <c r="J7" i="1"/>
  <c r="K7" i="1" s="1"/>
  <c r="J9" i="1"/>
  <c r="K9" i="1" s="1"/>
  <c r="J8" i="1"/>
  <c r="K8" i="1" s="1"/>
  <c r="Q8" i="1" l="1"/>
  <c r="P8" i="1" s="1"/>
  <c r="N8" i="1"/>
  <c r="M8" i="1" s="1"/>
  <c r="Q9" i="1"/>
  <c r="P9" i="1" s="1"/>
  <c r="N9" i="1"/>
  <c r="M9" i="1" s="1"/>
  <c r="Q7" i="1"/>
  <c r="N7" i="1"/>
  <c r="M7" i="1" s="1"/>
  <c r="J10" i="1"/>
  <c r="K10" i="1" s="1"/>
  <c r="Q10" i="1" l="1"/>
  <c r="P10" i="1" s="1"/>
  <c r="N10" i="1"/>
  <c r="M10" i="1" s="1"/>
  <c r="Q11" i="1"/>
  <c r="P11" i="1" s="1"/>
  <c r="P7" i="1"/>
</calcChain>
</file>

<file path=xl/sharedStrings.xml><?xml version="1.0" encoding="utf-8"?>
<sst xmlns="http://schemas.openxmlformats.org/spreadsheetml/2006/main" count="70" uniqueCount="67">
  <si>
    <t>Popis</t>
  </si>
  <si>
    <t>5 ml</t>
  </si>
  <si>
    <t>20 ml</t>
  </si>
  <si>
    <t>Název výrobku</t>
  </si>
  <si>
    <t>Velikost</t>
  </si>
  <si>
    <t>Předpokládaná spotřeba/2 roky v ks</t>
  </si>
  <si>
    <t>Položka</t>
  </si>
  <si>
    <t>1.</t>
  </si>
  <si>
    <t>2.</t>
  </si>
  <si>
    <t>3.</t>
  </si>
  <si>
    <t>4.</t>
  </si>
  <si>
    <t>Počet ks v balení</t>
  </si>
  <si>
    <t>Katalogové číslo</t>
  </si>
  <si>
    <t>Cena za ks bez DPH</t>
  </si>
  <si>
    <t>DPH v %</t>
  </si>
  <si>
    <t>DPH v Kč</t>
  </si>
  <si>
    <t>Cena za balení bez DPH</t>
  </si>
  <si>
    <t>Cena za balení vč. DPH</t>
  </si>
  <si>
    <t>Cena za ks vč. DPH</t>
  </si>
  <si>
    <t>DPH za balení</t>
  </si>
  <si>
    <t>CELKEM</t>
  </si>
  <si>
    <t>Cena celkem za předpokládaný počet ks bez DPH</t>
  </si>
  <si>
    <t>DPH  celkem za předpokládaný počet ks bez DPH</t>
  </si>
  <si>
    <t>Cena celkem za předpokládaný počet  ks vč. DPH</t>
  </si>
  <si>
    <t>doplní účastník</t>
  </si>
  <si>
    <t>tyto ceny uvede účastník do krycího listu</t>
  </si>
  <si>
    <t>Injekční stříkačka třídílná</t>
  </si>
  <si>
    <t>30 ml</t>
  </si>
  <si>
    <t>50/60 ml</t>
  </si>
  <si>
    <t>Stříkačka injekční třídílná</t>
  </si>
  <si>
    <t>stříkačka injekční třídílná pro standardní jednorázové použití a použití v lineárních dávkovačích</t>
  </si>
  <si>
    <t>stříkačka složená ze tří částí: píst + tělo + dvojité gumového těsnění</t>
  </si>
  <si>
    <t>materiál stříkačky – polypropylen/polyethylen (bez PVC, latexu, ftalátů)</t>
  </si>
  <si>
    <t>stíněné stříkačky musí poskytovat ochranu světlo citlivým látkám</t>
  </si>
  <si>
    <t>transparentní válec - odečítací hrana pístu (gumového těsnění) musí být dobře viditelná a musí být zřetelně vidět i malé bublinky vzduchu</t>
  </si>
  <si>
    <t>minimální zbytkový objem – maximálně na úrovni konusu</t>
  </si>
  <si>
    <t>píst se musí ve válci pohybovat plynule, nesmí klást odpor</t>
  </si>
  <si>
    <t>píst stříkačky musí být dostatečně těsnící, neohebný</t>
  </si>
  <si>
    <t>nesmí dojít k snadnému vytažení pístu z válce</t>
  </si>
  <si>
    <t>stříkačka musí mít minimálně jednu bezpečnostní zarážku pístu válce</t>
  </si>
  <si>
    <t>požadujeme dostatečně pevné spojení po nasazení stříkačky a napojovaných systémů, jednoduché rozpojení po použití, nesmí docházet k protékání kapaliny a k poklesu tlaku</t>
  </si>
  <si>
    <t>nabízené výrobky musí splňovat všechny příslušné normy a mít patřičná povolení pro jejich používání ve zdravotnictví</t>
  </si>
  <si>
    <t>všechny výrobky musí být na obale označeny CE značkou, na všechny musí být vydáno ES prohlášení</t>
  </si>
  <si>
    <t>všechny výrobky musí mít viditelně vyznačenou dobu použití</t>
  </si>
  <si>
    <t>sterilní</t>
  </si>
  <si>
    <t>jednotlivě balené – obal tvoří z jedné strany průsvitná fólie, která umožňuje vizuální kontrolu obsahu, s peel efektem</t>
  </si>
  <si>
    <t xml:space="preserve">připravena k okamžitému použití </t>
  </si>
  <si>
    <t>v souladu s aktuálně platnou legislativou v ČR</t>
  </si>
  <si>
    <t>exspirace min. 12 měsíců  od data dodání</t>
  </si>
  <si>
    <t>popis včetně technických údajů (objemy, materiál) a vyobrazení</t>
  </si>
  <si>
    <t xml:space="preserve">Basic UDI-DI (nebo  potvrzení podání žádosti o registraci nabízeného ZP v registru SÚKL dle zákona o zdravotnických prostředcích) - není hodnotícím kritériem </t>
  </si>
  <si>
    <t>* účastník může uvést stranu nabídky, případně dokument, ze kterého bude možné ověřit požadavek zadavatele</t>
  </si>
  <si>
    <t>uchazeč nabízí všechny požadované objemy ( tj. objemy 5 ml, 20 ml, 30 ml a 50 ml/60 ml)</t>
  </si>
  <si>
    <t>Příloha č. 4 b</t>
  </si>
  <si>
    <t>„Dodávky injekčních stříkaček, jehel a kanyl“</t>
  </si>
  <si>
    <t>OPA/FMP/2025/09/stříkačky, jehly, kanyly</t>
  </si>
  <si>
    <t>Splněno ANO/NE</t>
  </si>
  <si>
    <t>Název</t>
  </si>
  <si>
    <t>Poznámky/skutečné parametry/odkazy na dokumenty včetně uvedení čísla strany v předložené nabídce *</t>
  </si>
  <si>
    <t>Technické požadavky</t>
  </si>
  <si>
    <r>
      <t xml:space="preserve">stříkačka se zakončením konusu  </t>
    </r>
    <r>
      <rPr>
        <b/>
        <sz val="11"/>
        <color indexed="8"/>
        <rFont val="Times New Roman"/>
        <family val="1"/>
        <charset val="238"/>
      </rPr>
      <t xml:space="preserve">Luer Lock </t>
    </r>
    <r>
      <rPr>
        <sz val="11"/>
        <color indexed="8"/>
        <rFont val="Times New Roman"/>
        <family val="1"/>
        <charset val="238"/>
      </rPr>
      <t xml:space="preserve"> (plně funkční kompatibilita se všemi napojujícími systémy – koncovkami pro aplikace bez jehly)</t>
    </r>
  </si>
  <si>
    <r>
      <t xml:space="preserve">umístění konusu Luer Lock u stříkaček  o objemech   5 ml, 20 ml, 30 ml  a  50 ml/60 ml - </t>
    </r>
    <r>
      <rPr>
        <b/>
        <sz val="11"/>
        <color indexed="8"/>
        <rFont val="Times New Roman"/>
        <family val="1"/>
        <charset val="238"/>
      </rPr>
      <t>centrické</t>
    </r>
  </si>
  <si>
    <r>
      <t xml:space="preserve">na válci musí být dobře viditelná objemová stupnice a zřetelně označen nominální objem, stupnice musí být nesmyvatelná </t>
    </r>
    <r>
      <rPr>
        <sz val="11"/>
        <color indexed="8"/>
        <rFont val="Times New Roman"/>
        <family val="1"/>
        <charset val="238"/>
      </rPr>
      <t>(ani dezinfekcí)</t>
    </r>
  </si>
  <si>
    <r>
      <t xml:space="preserve">Prohlášení o shodě - </t>
    </r>
    <r>
      <rPr>
        <i/>
        <sz val="11"/>
        <rFont val="Times New Roman"/>
        <family val="1"/>
        <charset val="238"/>
      </rPr>
      <t>prohlášení o shodě všech zdravotnických prostředků</t>
    </r>
  </si>
  <si>
    <r>
      <t xml:space="preserve">EC certifikát - </t>
    </r>
    <r>
      <rPr>
        <i/>
        <sz val="11"/>
        <rFont val="Times New Roman"/>
        <family val="1"/>
        <charset val="238"/>
      </rPr>
      <t>certifikát od oznámeného subjektu (notifikované osoby) všech zdravotnických prostředků v případech, že je platnou legislativou vyžadován)</t>
    </r>
  </si>
  <si>
    <t>Část II. - Injekční stříkačka třídílná</t>
  </si>
  <si>
    <t>nabízené výrobky musí být uvedeny v návodech k použití u lineárních dávkovačů:         HEDY Medical Device Co., Ltd. - Hedy S7 Plus, Hedy SP3
Terumo Corporation, Japan - TE-SS700, TE-SS800, TE-311, TE-331 NMM, TE-331 NMMS, 
NewTech Medical Limited, China - NeuPump 5F
Brno Compakt, ČR - IPC 2050
ONYX CZ, s.r.o. - PPS 9001S
B.Braun Medical s.r.o.  - Space plus
Micrel Medical Device - Rytmic Evolution
B. Braun, AG-Hospital Care, Germany - Perfusor compact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</si>
</sst>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 applyProtection="1">
      <alignment horizontal="right" vertical="center" wrapText="1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right" vertical="center" wrapText="1"/>
    </xf>
    <xf numFmtId="3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right" vertical="center" wrapText="1"/>
    </xf>
    <xf numFmtId="3" fontId="1" fillId="0" borderId="11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  <xf numFmtId="4" fontId="1" fillId="0" borderId="11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2" fillId="3" borderId="3" xfId="0" applyNumberFormat="1" applyFont="1" applyFill="1" applyBorder="1" applyAlignment="1">
      <alignment vertical="center"/>
    </xf>
    <xf numFmtId="4" fontId="2" fillId="3" borderId="4" xfId="0" applyNumberFormat="1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5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4" borderId="6" xfId="0" applyFont="1" applyFill="1" applyBorder="1" applyProtection="1">
      <protection locked="0"/>
    </xf>
    <xf numFmtId="0" fontId="1" fillId="4" borderId="6" xfId="0" applyFont="1" applyFill="1" applyBorder="1" applyAlignment="1" applyProtection="1">
      <alignment vertical="center"/>
      <protection locked="0"/>
    </xf>
    <xf numFmtId="164" fontId="1" fillId="4" borderId="6" xfId="0" applyNumberFormat="1" applyFont="1" applyFill="1" applyBorder="1" applyAlignment="1" applyProtection="1">
      <alignment vertical="center"/>
      <protection locked="0"/>
    </xf>
    <xf numFmtId="9" fontId="1" fillId="4" borderId="6" xfId="0" applyNumberFormat="1" applyFont="1" applyFill="1" applyBorder="1" applyAlignment="1" applyProtection="1">
      <alignment vertical="center"/>
      <protection locked="0"/>
    </xf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164" fontId="1" fillId="4" borderId="1" xfId="0" applyNumberFormat="1" applyFont="1" applyFill="1" applyBorder="1" applyAlignment="1" applyProtection="1">
      <alignment vertical="center"/>
      <protection locked="0"/>
    </xf>
    <xf numFmtId="9" fontId="1" fillId="4" borderId="1" xfId="0" applyNumberFormat="1" applyFont="1" applyFill="1" applyBorder="1" applyAlignment="1" applyProtection="1">
      <alignment vertical="center"/>
      <protection locked="0"/>
    </xf>
    <xf numFmtId="0" fontId="1" fillId="4" borderId="11" xfId="0" applyFont="1" applyFill="1" applyBorder="1" applyProtection="1">
      <protection locked="0"/>
    </xf>
    <xf numFmtId="0" fontId="1" fillId="4" borderId="11" xfId="0" applyFont="1" applyFill="1" applyBorder="1" applyAlignment="1" applyProtection="1">
      <alignment vertical="center"/>
      <protection locked="0"/>
    </xf>
    <xf numFmtId="164" fontId="1" fillId="4" borderId="11" xfId="0" applyNumberFormat="1" applyFont="1" applyFill="1" applyBorder="1" applyAlignment="1" applyProtection="1">
      <alignment vertical="center"/>
      <protection locked="0"/>
    </xf>
    <xf numFmtId="9" fontId="1" fillId="4" borderId="11" xfId="0" applyNumberFormat="1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right" vertic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4" fillId="0" borderId="0" xfId="0" applyFont="1" applyAlignment="1"/>
    <xf numFmtId="0" fontId="0" fillId="0" borderId="0" xfId="0" applyAlignment="1">
      <alignment horizontal="left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0" fillId="5" borderId="3" xfId="0" applyFill="1" applyBorder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7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13" fillId="0" borderId="14" xfId="0" applyFont="1" applyBorder="1" applyAlignment="1">
      <alignment wrapText="1"/>
    </xf>
    <xf numFmtId="0" fontId="13" fillId="0" borderId="15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59F46-5974-4434-AA9A-84F8985FD3D3}">
  <dimension ref="A1:Z14"/>
  <sheetViews>
    <sheetView workbookViewId="0">
      <selection activeCell="A3" sqref="A3:Q3"/>
    </sheetView>
  </sheetViews>
  <sheetFormatPr defaultRowHeight="15" x14ac:dyDescent="0.25"/>
  <cols>
    <col min="1" max="1" width="5.7109375" style="1" customWidth="1"/>
    <col min="2" max="2" width="12" customWidth="1"/>
    <col min="4" max="4" width="9.85546875" customWidth="1"/>
    <col min="5" max="6" width="18.5703125" customWidth="1"/>
    <col min="7" max="7" width="6.28515625" customWidth="1"/>
    <col min="8" max="8" width="8.7109375" customWidth="1"/>
    <col min="9" max="9" width="5.42578125" customWidth="1"/>
    <col min="10" max="14" width="8.7109375" customWidth="1"/>
    <col min="15" max="17" width="13.7109375" customWidth="1"/>
  </cols>
  <sheetData>
    <row r="1" spans="1:26" x14ac:dyDescent="0.25">
      <c r="A1" s="66" t="s">
        <v>53</v>
      </c>
      <c r="B1" s="67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6" ht="18.75" x14ac:dyDescent="0.3">
      <c r="A2" s="68" t="s">
        <v>54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26" x14ac:dyDescent="0.25">
      <c r="A3" s="76" t="s">
        <v>65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26" x14ac:dyDescent="0.25">
      <c r="A4" s="66" t="s">
        <v>55</v>
      </c>
      <c r="B4" s="70"/>
      <c r="C4" s="70"/>
      <c r="D4" s="70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6" ht="15.75" thickBo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75.75" thickBot="1" x14ac:dyDescent="0.3">
      <c r="A6" s="28" t="s">
        <v>6</v>
      </c>
      <c r="B6" s="29" t="s">
        <v>0</v>
      </c>
      <c r="C6" s="29" t="s">
        <v>4</v>
      </c>
      <c r="D6" s="31" t="s">
        <v>5</v>
      </c>
      <c r="E6" s="30" t="s">
        <v>3</v>
      </c>
      <c r="F6" s="30" t="s">
        <v>12</v>
      </c>
      <c r="G6" s="30" t="s">
        <v>11</v>
      </c>
      <c r="H6" s="30" t="s">
        <v>13</v>
      </c>
      <c r="I6" s="30" t="s">
        <v>14</v>
      </c>
      <c r="J6" s="30" t="s">
        <v>15</v>
      </c>
      <c r="K6" s="30" t="s">
        <v>18</v>
      </c>
      <c r="L6" s="30" t="s">
        <v>16</v>
      </c>
      <c r="M6" s="30" t="s">
        <v>19</v>
      </c>
      <c r="N6" s="30" t="s">
        <v>17</v>
      </c>
      <c r="O6" s="32" t="s">
        <v>21</v>
      </c>
      <c r="P6" s="32" t="s">
        <v>22</v>
      </c>
      <c r="Q6" s="33" t="s">
        <v>23</v>
      </c>
      <c r="R6" s="5"/>
      <c r="S6" s="5"/>
      <c r="T6" s="5"/>
      <c r="U6" s="5"/>
      <c r="V6" s="5"/>
      <c r="W6" s="5"/>
      <c r="X6" s="2"/>
      <c r="Y6" s="3"/>
      <c r="Z6" s="3"/>
    </row>
    <row r="7" spans="1:26" ht="30" customHeight="1" x14ac:dyDescent="0.25">
      <c r="A7" s="10" t="s">
        <v>7</v>
      </c>
      <c r="B7" s="71" t="s">
        <v>26</v>
      </c>
      <c r="C7" s="11" t="s">
        <v>1</v>
      </c>
      <c r="D7" s="12">
        <f>7*200</f>
        <v>1400</v>
      </c>
      <c r="E7" s="43"/>
      <c r="F7" s="43"/>
      <c r="G7" s="44"/>
      <c r="H7" s="45"/>
      <c r="I7" s="46"/>
      <c r="J7" s="13">
        <f>H7*I7</f>
        <v>0</v>
      </c>
      <c r="K7" s="14">
        <f>H7+J7</f>
        <v>0</v>
      </c>
      <c r="L7" s="15">
        <f>H7*G7</f>
        <v>0</v>
      </c>
      <c r="M7" s="15">
        <f>N7-L7</f>
        <v>0</v>
      </c>
      <c r="N7" s="15">
        <f>K7*G7</f>
        <v>0</v>
      </c>
      <c r="O7" s="15">
        <f>H7*D7</f>
        <v>0</v>
      </c>
      <c r="P7" s="15">
        <f>Q7-O7</f>
        <v>0</v>
      </c>
      <c r="Q7" s="16">
        <f>K7*D7</f>
        <v>0</v>
      </c>
      <c r="R7" s="3"/>
      <c r="S7" s="3"/>
      <c r="T7" s="3"/>
      <c r="U7" s="3"/>
      <c r="V7" s="3"/>
      <c r="W7" s="3"/>
      <c r="X7" s="3"/>
      <c r="Y7" s="3"/>
      <c r="Z7" s="3"/>
    </row>
    <row r="8" spans="1:26" ht="30" customHeight="1" x14ac:dyDescent="0.25">
      <c r="A8" s="17" t="s">
        <v>8</v>
      </c>
      <c r="B8" s="72"/>
      <c r="C8" s="9" t="s">
        <v>2</v>
      </c>
      <c r="D8" s="6">
        <f>588*160</f>
        <v>94080</v>
      </c>
      <c r="E8" s="47"/>
      <c r="F8" s="47"/>
      <c r="G8" s="48"/>
      <c r="H8" s="49"/>
      <c r="I8" s="50"/>
      <c r="J8" s="4">
        <f t="shared" ref="J8:J10" si="0">H8*I8</f>
        <v>0</v>
      </c>
      <c r="K8" s="7">
        <f t="shared" ref="K8:K10" si="1">H8+J8</f>
        <v>0</v>
      </c>
      <c r="L8" s="8">
        <f t="shared" ref="L8:L10" si="2">H8*G8</f>
        <v>0</v>
      </c>
      <c r="M8" s="8">
        <f t="shared" ref="M8:M10" si="3">N8-L8</f>
        <v>0</v>
      </c>
      <c r="N8" s="8">
        <f t="shared" ref="N8:N10" si="4">K8*G8</f>
        <v>0</v>
      </c>
      <c r="O8" s="8">
        <f t="shared" ref="O8:O10" si="5">H8*D8</f>
        <v>0</v>
      </c>
      <c r="P8" s="8">
        <f t="shared" ref="P8:P11" si="6">Q8-O8</f>
        <v>0</v>
      </c>
      <c r="Q8" s="18">
        <f t="shared" ref="Q8:Q10" si="7">K8*D8</f>
        <v>0</v>
      </c>
      <c r="R8" s="3"/>
      <c r="S8" s="3"/>
      <c r="T8" s="3"/>
      <c r="U8" s="3"/>
      <c r="V8" s="3"/>
      <c r="W8" s="3"/>
      <c r="X8" s="3"/>
      <c r="Y8" s="3"/>
      <c r="Z8" s="3"/>
    </row>
    <row r="9" spans="1:26" ht="30" customHeight="1" x14ac:dyDescent="0.25">
      <c r="A9" s="17" t="s">
        <v>9</v>
      </c>
      <c r="B9" s="72"/>
      <c r="C9" s="9" t="s">
        <v>27</v>
      </c>
      <c r="D9" s="6">
        <f>14*160</f>
        <v>2240</v>
      </c>
      <c r="E9" s="47"/>
      <c r="F9" s="47"/>
      <c r="G9" s="48"/>
      <c r="H9" s="49"/>
      <c r="I9" s="50"/>
      <c r="J9" s="4">
        <f t="shared" si="0"/>
        <v>0</v>
      </c>
      <c r="K9" s="7">
        <f t="shared" si="1"/>
        <v>0</v>
      </c>
      <c r="L9" s="8">
        <f t="shared" si="2"/>
        <v>0</v>
      </c>
      <c r="M9" s="8">
        <f t="shared" si="3"/>
        <v>0</v>
      </c>
      <c r="N9" s="8">
        <f t="shared" si="4"/>
        <v>0</v>
      </c>
      <c r="O9" s="8">
        <f t="shared" si="5"/>
        <v>0</v>
      </c>
      <c r="P9" s="8">
        <f t="shared" si="6"/>
        <v>0</v>
      </c>
      <c r="Q9" s="18">
        <f t="shared" si="7"/>
        <v>0</v>
      </c>
      <c r="R9" s="3"/>
      <c r="S9" s="3"/>
      <c r="T9" s="3"/>
      <c r="U9" s="3"/>
      <c r="V9" s="3"/>
      <c r="W9" s="3"/>
      <c r="X9" s="3"/>
      <c r="Y9" s="3"/>
      <c r="Z9" s="3"/>
    </row>
    <row r="10" spans="1:26" ht="30" customHeight="1" thickBot="1" x14ac:dyDescent="0.3">
      <c r="A10" s="19" t="s">
        <v>10</v>
      </c>
      <c r="B10" s="73"/>
      <c r="C10" s="20" t="s">
        <v>28</v>
      </c>
      <c r="D10" s="21">
        <f>439*120</f>
        <v>52680</v>
      </c>
      <c r="E10" s="51"/>
      <c r="F10" s="51"/>
      <c r="G10" s="52"/>
      <c r="H10" s="53"/>
      <c r="I10" s="54"/>
      <c r="J10" s="22">
        <f t="shared" si="0"/>
        <v>0</v>
      </c>
      <c r="K10" s="23">
        <f t="shared" si="1"/>
        <v>0</v>
      </c>
      <c r="L10" s="24">
        <f t="shared" si="2"/>
        <v>0</v>
      </c>
      <c r="M10" s="24">
        <f t="shared" si="3"/>
        <v>0</v>
      </c>
      <c r="N10" s="24">
        <f t="shared" si="4"/>
        <v>0</v>
      </c>
      <c r="O10" s="24">
        <f t="shared" si="5"/>
        <v>0</v>
      </c>
      <c r="P10" s="24">
        <f t="shared" si="6"/>
        <v>0</v>
      </c>
      <c r="Q10" s="25">
        <f t="shared" si="7"/>
        <v>0</v>
      </c>
      <c r="R10" s="3"/>
      <c r="S10" s="3"/>
      <c r="T10" s="3"/>
      <c r="U10" s="3"/>
      <c r="V10" s="3"/>
      <c r="W10" s="3"/>
      <c r="X10" s="3"/>
      <c r="Y10" s="3"/>
      <c r="Z10" s="3"/>
    </row>
    <row r="11" spans="1:26" ht="15.75" thickBot="1" x14ac:dyDescent="0.3">
      <c r="A11" s="74" t="s">
        <v>20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26">
        <f>SUM(O7:O10)</f>
        <v>0</v>
      </c>
      <c r="P11" s="26">
        <f t="shared" si="6"/>
        <v>0</v>
      </c>
      <c r="Q11" s="27">
        <f>SUM(Q7:Q10)</f>
        <v>0</v>
      </c>
    </row>
    <row r="13" spans="1:26" x14ac:dyDescent="0.25">
      <c r="A13" s="61" t="s">
        <v>24</v>
      </c>
      <c r="B13" s="62"/>
    </row>
    <row r="14" spans="1:26" x14ac:dyDescent="0.25">
      <c r="A14" s="63" t="s">
        <v>25</v>
      </c>
      <c r="B14" s="64" t="s">
        <v>25</v>
      </c>
      <c r="C14" s="65"/>
      <c r="D14" s="65"/>
    </row>
  </sheetData>
  <sheetProtection algorithmName="SHA-512" hashValue="MnxRiG7R3/M9+OII+UldTvT+xIWvRaaQL4UmRH4xESMWHOr6wq03mLYp9rpJy4bd3Agx2e9k51h9rAHw5KAViQ==" saltValue="lma5ep0N/N0VtcHlVKe5dQ==" spinCount="100000" sheet="1" objects="1" scenarios="1"/>
  <mergeCells count="8">
    <mergeCell ref="A13:B13"/>
    <mergeCell ref="A14:D14"/>
    <mergeCell ref="A1:B1"/>
    <mergeCell ref="A2:Q2"/>
    <mergeCell ref="A4:D4"/>
    <mergeCell ref="B7:B10"/>
    <mergeCell ref="A11:N11"/>
    <mergeCell ref="A3:Q3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B029-5C8B-4979-A9B1-201E254C286A}">
  <dimension ref="A1:D34"/>
  <sheetViews>
    <sheetView tabSelected="1" zoomScale="80" zoomScaleNormal="80" workbookViewId="0">
      <selection activeCell="B24" sqref="B24"/>
    </sheetView>
  </sheetViews>
  <sheetFormatPr defaultRowHeight="15" x14ac:dyDescent="0.25"/>
  <cols>
    <col min="1" max="1" width="17.7109375" customWidth="1"/>
    <col min="2" max="2" width="80.7109375" customWidth="1"/>
    <col min="3" max="3" width="10.7109375" customWidth="1"/>
    <col min="4" max="4" width="20.7109375" customWidth="1"/>
  </cols>
  <sheetData>
    <row r="1" spans="1:4" ht="30" customHeight="1" x14ac:dyDescent="0.25">
      <c r="A1" s="78" t="s">
        <v>59</v>
      </c>
      <c r="B1" s="78"/>
      <c r="C1" s="79"/>
      <c r="D1" s="79"/>
    </row>
    <row r="2" spans="1:4" ht="95.1" customHeight="1" x14ac:dyDescent="0.25">
      <c r="A2" s="37" t="s">
        <v>57</v>
      </c>
      <c r="B2" s="37" t="s">
        <v>0</v>
      </c>
      <c r="C2" s="38" t="s">
        <v>56</v>
      </c>
      <c r="D2" s="38" t="s">
        <v>58</v>
      </c>
    </row>
    <row r="3" spans="1:4" ht="30" customHeight="1" x14ac:dyDescent="0.25">
      <c r="A3" s="81" t="s">
        <v>29</v>
      </c>
      <c r="B3" s="34" t="s">
        <v>30</v>
      </c>
      <c r="C3" s="47"/>
      <c r="D3" s="55"/>
    </row>
    <row r="4" spans="1:4" ht="30" customHeight="1" x14ac:dyDescent="0.25">
      <c r="A4" s="82"/>
      <c r="B4" s="34" t="s">
        <v>31</v>
      </c>
      <c r="C4" s="56"/>
      <c r="D4" s="55"/>
    </row>
    <row r="5" spans="1:4" ht="30" customHeight="1" x14ac:dyDescent="0.25">
      <c r="A5" s="82"/>
      <c r="B5" s="34" t="s">
        <v>32</v>
      </c>
      <c r="C5" s="56"/>
      <c r="D5" s="55"/>
    </row>
    <row r="6" spans="1:4" ht="30" customHeight="1" x14ac:dyDescent="0.25">
      <c r="A6" s="82"/>
      <c r="B6" s="34" t="s">
        <v>60</v>
      </c>
      <c r="C6" s="56"/>
      <c r="D6" s="55"/>
    </row>
    <row r="7" spans="1:4" ht="30" customHeight="1" x14ac:dyDescent="0.25">
      <c r="A7" s="82"/>
      <c r="B7" s="34" t="s">
        <v>61</v>
      </c>
      <c r="C7" s="56"/>
      <c r="D7" s="55"/>
    </row>
    <row r="8" spans="1:4" ht="30" customHeight="1" x14ac:dyDescent="0.25">
      <c r="A8" s="82"/>
      <c r="B8" s="34" t="s">
        <v>33</v>
      </c>
      <c r="C8" s="56"/>
      <c r="D8" s="55"/>
    </row>
    <row r="9" spans="1:4" ht="30" customHeight="1" x14ac:dyDescent="0.25">
      <c r="A9" s="82"/>
      <c r="B9" s="34" t="s">
        <v>34</v>
      </c>
      <c r="C9" s="56"/>
      <c r="D9" s="55"/>
    </row>
    <row r="10" spans="1:4" ht="30" customHeight="1" x14ac:dyDescent="0.25">
      <c r="A10" s="82"/>
      <c r="B10" s="34" t="s">
        <v>62</v>
      </c>
      <c r="C10" s="56"/>
      <c r="D10" s="55"/>
    </row>
    <row r="11" spans="1:4" ht="30" customHeight="1" x14ac:dyDescent="0.25">
      <c r="A11" s="82"/>
      <c r="B11" s="34" t="s">
        <v>35</v>
      </c>
      <c r="C11" s="56"/>
      <c r="D11" s="55"/>
    </row>
    <row r="12" spans="1:4" ht="30" customHeight="1" x14ac:dyDescent="0.25">
      <c r="A12" s="82"/>
      <c r="B12" s="34" t="s">
        <v>36</v>
      </c>
      <c r="C12" s="56"/>
      <c r="D12" s="55"/>
    </row>
    <row r="13" spans="1:4" ht="30" customHeight="1" x14ac:dyDescent="0.25">
      <c r="A13" s="82"/>
      <c r="B13" s="34" t="s">
        <v>37</v>
      </c>
      <c r="C13" s="56"/>
      <c r="D13" s="55"/>
    </row>
    <row r="14" spans="1:4" ht="30" customHeight="1" x14ac:dyDescent="0.25">
      <c r="A14" s="82"/>
      <c r="B14" s="34" t="s">
        <v>38</v>
      </c>
      <c r="C14" s="56"/>
      <c r="D14" s="55"/>
    </row>
    <row r="15" spans="1:4" ht="30" customHeight="1" x14ac:dyDescent="0.25">
      <c r="A15" s="82"/>
      <c r="B15" s="34" t="s">
        <v>39</v>
      </c>
      <c r="C15" s="56"/>
      <c r="D15" s="55"/>
    </row>
    <row r="16" spans="1:4" ht="45" customHeight="1" x14ac:dyDescent="0.25">
      <c r="A16" s="82"/>
      <c r="B16" s="34" t="s">
        <v>40</v>
      </c>
      <c r="C16" s="56"/>
      <c r="D16" s="55"/>
    </row>
    <row r="17" spans="1:4" ht="30" customHeight="1" x14ac:dyDescent="0.25">
      <c r="A17" s="82"/>
      <c r="B17" s="34" t="s">
        <v>41</v>
      </c>
      <c r="C17" s="56"/>
      <c r="D17" s="55"/>
    </row>
    <row r="18" spans="1:4" ht="30" customHeight="1" x14ac:dyDescent="0.25">
      <c r="A18" s="82"/>
      <c r="B18" s="34" t="s">
        <v>42</v>
      </c>
      <c r="C18" s="56"/>
      <c r="D18" s="55"/>
    </row>
    <row r="19" spans="1:4" ht="30" customHeight="1" x14ac:dyDescent="0.25">
      <c r="A19" s="82"/>
      <c r="B19" s="34" t="s">
        <v>43</v>
      </c>
      <c r="C19" s="56"/>
      <c r="D19" s="55"/>
    </row>
    <row r="20" spans="1:4" ht="30" customHeight="1" x14ac:dyDescent="0.25">
      <c r="A20" s="82"/>
      <c r="B20" s="34" t="s">
        <v>44</v>
      </c>
      <c r="C20" s="56"/>
      <c r="D20" s="55"/>
    </row>
    <row r="21" spans="1:4" ht="30" customHeight="1" x14ac:dyDescent="0.25">
      <c r="A21" s="82"/>
      <c r="B21" s="34" t="s">
        <v>45</v>
      </c>
      <c r="C21" s="56"/>
      <c r="D21" s="55"/>
    </row>
    <row r="22" spans="1:4" ht="30" customHeight="1" x14ac:dyDescent="0.25">
      <c r="A22" s="82"/>
      <c r="B22" s="34" t="s">
        <v>52</v>
      </c>
      <c r="C22" s="56"/>
      <c r="D22" s="55"/>
    </row>
    <row r="23" spans="1:4" ht="165" customHeight="1" x14ac:dyDescent="0.25">
      <c r="A23" s="82"/>
      <c r="B23" s="34" t="s">
        <v>66</v>
      </c>
      <c r="C23" s="56"/>
      <c r="D23" s="55"/>
    </row>
    <row r="24" spans="1:4" ht="30" customHeight="1" x14ac:dyDescent="0.25">
      <c r="A24" s="83"/>
      <c r="B24" s="40" t="s">
        <v>46</v>
      </c>
      <c r="C24" s="57"/>
      <c r="D24" s="55"/>
    </row>
    <row r="25" spans="1:4" ht="30" customHeight="1" x14ac:dyDescent="0.25">
      <c r="A25" s="83"/>
      <c r="B25" s="40" t="s">
        <v>47</v>
      </c>
      <c r="C25" s="57"/>
      <c r="D25" s="55"/>
    </row>
    <row r="26" spans="1:4" ht="30" customHeight="1" x14ac:dyDescent="0.25">
      <c r="A26" s="83"/>
      <c r="B26" s="41" t="s">
        <v>48</v>
      </c>
      <c r="C26" s="57"/>
      <c r="D26" s="55"/>
    </row>
    <row r="27" spans="1:4" ht="30" customHeight="1" x14ac:dyDescent="0.25">
      <c r="A27" s="83"/>
      <c r="B27" s="41" t="s">
        <v>49</v>
      </c>
      <c r="C27" s="57"/>
      <c r="D27" s="55"/>
    </row>
    <row r="28" spans="1:4" ht="30" customHeight="1" x14ac:dyDescent="0.25">
      <c r="A28" s="83"/>
      <c r="B28" s="42" t="s">
        <v>63</v>
      </c>
      <c r="C28" s="58"/>
      <c r="D28" s="55"/>
    </row>
    <row r="29" spans="1:4" ht="30" customHeight="1" x14ac:dyDescent="0.25">
      <c r="A29" s="83"/>
      <c r="B29" s="42" t="s">
        <v>64</v>
      </c>
      <c r="C29" s="58"/>
      <c r="D29" s="55"/>
    </row>
    <row r="30" spans="1:4" ht="30" customHeight="1" x14ac:dyDescent="0.25">
      <c r="A30" s="84"/>
      <c r="B30" s="41" t="s">
        <v>50</v>
      </c>
      <c r="C30" s="59"/>
      <c r="D30" s="60"/>
    </row>
    <row r="31" spans="1:4" x14ac:dyDescent="0.25">
      <c r="A31" s="39"/>
      <c r="B31" s="39"/>
      <c r="C31" s="39"/>
      <c r="D31" s="36"/>
    </row>
    <row r="32" spans="1:4" x14ac:dyDescent="0.25">
      <c r="A32" s="39"/>
      <c r="B32" s="39"/>
      <c r="C32" s="39"/>
      <c r="D32" s="36"/>
    </row>
    <row r="33" spans="1:4" x14ac:dyDescent="0.25">
      <c r="A33" s="35" t="s">
        <v>24</v>
      </c>
      <c r="B33" s="36"/>
      <c r="C33" s="39"/>
      <c r="D33" s="36"/>
    </row>
    <row r="34" spans="1:4" x14ac:dyDescent="0.25">
      <c r="A34" s="80" t="s">
        <v>51</v>
      </c>
      <c r="B34" s="80"/>
      <c r="C34" s="39"/>
      <c r="D34" s="36"/>
    </row>
  </sheetData>
  <sheetProtection algorithmName="SHA-512" hashValue="5lnwFsE+sKXE/XqWXAzEfCJishNPw8QpSCyUmCMRMNZbQE5pxSrl8Q7XZmu98c1gDnkTP4zFbKYNGb1cue61Qg==" saltValue="j/sCsxFz8lt8xbkuYHs2TA==" spinCount="100000" sheet="1" objects="1" scenarios="1"/>
  <mergeCells count="3">
    <mergeCell ref="A1:D1"/>
    <mergeCell ref="A34:B34"/>
    <mergeCell ref="A3:A3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</vt:lpstr>
      <vt:lpstr>technická 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Halfarová</dc:creator>
  <cp:lastModifiedBy>Věra Halfarová</cp:lastModifiedBy>
  <dcterms:created xsi:type="dcterms:W3CDTF">2025-07-07T09:54:15Z</dcterms:created>
  <dcterms:modified xsi:type="dcterms:W3CDTF">2025-07-31T10:16:06Z</dcterms:modified>
</cp:coreProperties>
</file>