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'Rekapitulace'!$G$36</definedName>
    <definedName name="Dodavka0">'Položky'!#REF!</definedName>
    <definedName name="HSV">'Rekapitulace'!$E$36</definedName>
    <definedName name="HSV0">'Položky'!#REF!</definedName>
    <definedName name="HZS">'Rekapitulace'!$I$36</definedName>
    <definedName name="HZS0">'Položky'!#REF!</definedName>
    <definedName name="JKSO">'Krycí list'!$G$2</definedName>
    <definedName name="MJ">'Krycí list'!$G$5</definedName>
    <definedName name="Mont">'Rekapitulace'!$H$36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'Položky'!$A$1:$G$851</definedName>
    <definedName name="_xlnm.Print_Area" localSheetId="1">'Rekapitulace'!$A$1:$I$50</definedName>
    <definedName name="PocetMJ">'Krycí list'!$G$6</definedName>
    <definedName name="Poznamka">'Krycí list'!$B$37</definedName>
    <definedName name="Projektant">'Krycí list'!$C$8</definedName>
    <definedName name="PSV">'Rekapitulace'!$F$36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81029"/>
  <extLst/>
</workbook>
</file>

<file path=xl/sharedStrings.xml><?xml version="1.0" encoding="utf-8"?>
<sst xmlns="http://schemas.openxmlformats.org/spreadsheetml/2006/main" count="1925" uniqueCount="972">
  <si>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</si>
  <si>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</si>
  <si>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</si>
  <si>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</si>
  <si>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</si>
  <si>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</si>
  <si>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</si>
  <si>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</si>
  <si>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</si>
  <si>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</si>
  <si>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</si>
  <si>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</si>
  <si>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</si>
  <si>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</si>
  <si>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</si>
  <si>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</si>
  <si>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</si>
  <si>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</si>
  <si>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</si>
  <si>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</si>
  <si>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</si>
  <si>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</si>
  <si>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</si>
  <si>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</si>
  <si>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</si>
  <si>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</si>
  <si>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</si>
  <si>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</si>
  <si>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</si>
  <si>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</si>
  <si>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</si>
  <si>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</si>
  <si>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</si>
  <si>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</si>
  <si>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</si>
  <si>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</si>
  <si>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</si>
  <si>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</si>
  <si>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</si>
  <si>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</si>
  <si>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</si>
  <si>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</si>
  <si>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</si>
  <si>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</si>
  <si>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</si>
  <si>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</si>
  <si>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</si>
  <si>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</si>
  <si>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</si>
  <si>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</si>
  <si>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</si>
  <si>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</si>
  <si>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</si>
  <si>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</si>
  <si>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</si>
  <si>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</si>
  <si>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</si>
  <si>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</si>
  <si>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%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</si>
  <si>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</si>
  <si>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</si>
  <si>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</si>
  <si>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</si>
  <si>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</si>
  <si>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</si>
  <si>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</si>
  <si>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</si>
  <si>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</si>
  <si>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</si>
  <si>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</si>
  <si>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</si>
  <si>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SLEPÝ ROZPOČET</t>
  </si>
  <si>
    <t>Slepý rozpočet</t>
  </si>
  <si>
    <t>20200307</t>
  </si>
  <si>
    <t>OOP Město Albrechtice</t>
  </si>
  <si>
    <t>Stavební úpravy 1.NP a 4.NP</t>
  </si>
  <si>
    <t>10</t>
  </si>
  <si>
    <t>Stavební úpravy 4.NP</t>
  </si>
  <si>
    <t>3</t>
  </si>
  <si>
    <t>Svislé a kompletní konstrukce</t>
  </si>
  <si>
    <t>310237241RT1</t>
  </si>
  <si>
    <t>Zazdívka otvorů pl. 0,25 m2 cihlami, tl. zdi 30 cm s použitím suché maltové směsi</t>
  </si>
  <si>
    <t>kus</t>
  </si>
  <si>
    <t>na půdu:2</t>
  </si>
  <si>
    <t>310238211R00</t>
  </si>
  <si>
    <t xml:space="preserve">Zazdívka otvorů plochy do 1 m2 cihlami na MVC </t>
  </si>
  <si>
    <t>m3</t>
  </si>
  <si>
    <t>rozvaděče:0,6*0,6*0,3*2</t>
  </si>
  <si>
    <t>geberit:0,9*1,2*0,065</t>
  </si>
  <si>
    <t>311231118RT3</t>
  </si>
  <si>
    <t>Zdivo nosné cihelné z CP 29 P15 na MC 15 tloušťka zdiva 45 cm</t>
  </si>
  <si>
    <t>0,62*0,5*2,1</t>
  </si>
  <si>
    <t>311231129RT2</t>
  </si>
  <si>
    <t>Zdivo nosné cihelné z CP 29 P25 na MC 15 tloušťka zdiva 30 cm</t>
  </si>
  <si>
    <t>pilíře pod překlady</t>
  </si>
  <si>
    <t>0,3*0,45*2,1</t>
  </si>
  <si>
    <t>0,3*1,05*2,1</t>
  </si>
  <si>
    <t>317147300R00</t>
  </si>
  <si>
    <t xml:space="preserve">Překlad nenosný z pórobetonu 100x250x1000 </t>
  </si>
  <si>
    <t>317234410R00</t>
  </si>
  <si>
    <t xml:space="preserve">Vyzdívka mezi nosníky cihlami pálenými na MC </t>
  </si>
  <si>
    <t>výplň překladů z I nosníků</t>
  </si>
  <si>
    <t>0,3*0,16*1,6*4</t>
  </si>
  <si>
    <t>0,5*0,18*2,7*3</t>
  </si>
  <si>
    <t>0,3*0,14*1,4*3</t>
  </si>
  <si>
    <t>0,3*0,18*3,4</t>
  </si>
  <si>
    <t>0,3*0,16*1,75</t>
  </si>
  <si>
    <t>0,15*0,2*1,4*2</t>
  </si>
  <si>
    <t>317941121R00</t>
  </si>
  <si>
    <t xml:space="preserve">Osazení ocelových válcovaných nosníků do č.12 </t>
  </si>
  <si>
    <t>t</t>
  </si>
  <si>
    <t>0,00289*(4*0,6+2*0,6)</t>
  </si>
  <si>
    <t>317941121RT2</t>
  </si>
  <si>
    <t>Osazení ocelových válcovaných nosníků do č.12 včetně dodávky profilu I č.10</t>
  </si>
  <si>
    <t>0,0083*0,85</t>
  </si>
  <si>
    <t>317941121RT3</t>
  </si>
  <si>
    <t>Osazení ocelových válcovaných nosníků do č.12 včetně dodávky profilu I č.12</t>
  </si>
  <si>
    <t>0,0111*(1,3+2,1)</t>
  </si>
  <si>
    <t>317941123RT2</t>
  </si>
  <si>
    <t>Osazení ocelových válcovaných nosníků  č.14-22 včetně dodávky profilu I č.14</t>
  </si>
  <si>
    <t>0,0143*(2*1,4+2*1,4+2*1,4+1,2+6*1,4)</t>
  </si>
  <si>
    <t>317941123RT3</t>
  </si>
  <si>
    <t>Osazení ocelových válcovaných nosníků  č.14-22 včetně dodávky profilu I č.16</t>
  </si>
  <si>
    <t>0,0179*(6*1,6+2*1,6+2*1,75)</t>
  </si>
  <si>
    <t>317941123RT4</t>
  </si>
  <si>
    <t>Osazení ocelových válcovaných nosníků  č.14-22 včetně dodávky profilu I č.18</t>
  </si>
  <si>
    <t>0,0219*(2,7*9+3,4*2+2,4)</t>
  </si>
  <si>
    <t>317941123RT5</t>
  </si>
  <si>
    <t>Osazení ocelových válcovaných nosníků  č.14-22 včetně dodávky profilu I č.20</t>
  </si>
  <si>
    <t>0,029*2,4</t>
  </si>
  <si>
    <t>342241162R00</t>
  </si>
  <si>
    <t xml:space="preserve">Příčky z cihel plných CP29  tl. 140 mm </t>
  </si>
  <si>
    <t>m2</t>
  </si>
  <si>
    <t>2,45*2,65</t>
  </si>
  <si>
    <t>-(1,8*2)</t>
  </si>
  <si>
    <t>zárubně:0,15*2,1*16</t>
  </si>
  <si>
    <t>342256253RT3</t>
  </si>
  <si>
    <t>Příčka z tvárnic pórobetonových  tl. 100 mm P2-500, 500x250x100 mm</t>
  </si>
  <si>
    <t>2,8*(1,73+0,9)</t>
  </si>
  <si>
    <t>-(0,7*2*2)</t>
  </si>
  <si>
    <t>342256255RT3</t>
  </si>
  <si>
    <t>Příčka z tvárnic pórobetonových  tl. 150 mm P2-500, 500x250x150 mm</t>
  </si>
  <si>
    <t>2,8*(1,93*2)</t>
  </si>
  <si>
    <t>-0,7*2</t>
  </si>
  <si>
    <t>2,1*(3,05+1,43)</t>
  </si>
  <si>
    <t>-(1,1*2+0,7*2)</t>
  </si>
  <si>
    <t>2,1*(2,4*3)</t>
  </si>
  <si>
    <t>-(1,1*2*3)</t>
  </si>
  <si>
    <t>342261212RS1</t>
  </si>
  <si>
    <t>Příčka sádrokarton. ocel.kce, 2x oplášť. tl.125 mm desky standard tl. 12,5 mm, izol. minerál tl. 4 cm</t>
  </si>
  <si>
    <t>EI 30 min</t>
  </si>
  <si>
    <t>440:2,65*(1,15+1,1)</t>
  </si>
  <si>
    <t>410:2,7*3,1</t>
  </si>
  <si>
    <t>342264051RT1</t>
  </si>
  <si>
    <t>Podhled sádrokartonový na zavěšenou ocel. konstr. desky standard tl. 12,5 mm, bez izolace</t>
  </si>
  <si>
    <t>1,75*0,925+1,75*0,9+0,9*0,95</t>
  </si>
  <si>
    <t>342264051RT3</t>
  </si>
  <si>
    <t>Podhled sádrokartonový na zavěšenou ocel. konstr. desky standard impreg. tl. 12,5 mm, bez izolace</t>
  </si>
  <si>
    <t>0,9*0,9</t>
  </si>
  <si>
    <t>4,06*1,95</t>
  </si>
  <si>
    <t>342264098RT1</t>
  </si>
  <si>
    <t>Příplatek k podhledu sádrokart. za plochu do 10 m2 pro plochy do 2 m2</t>
  </si>
  <si>
    <t>342264102R00</t>
  </si>
  <si>
    <t xml:space="preserve">Osazení reviz. dvířek do SDK podhledu, do 0,50 m2 </t>
  </si>
  <si>
    <t>342264516RZ1</t>
  </si>
  <si>
    <t>Revizní dvířka do SDK stěny, 600x600 mm typ SP, požární odolnost EW 30 - T12</t>
  </si>
  <si>
    <t xml:space="preserve">Protipožární revizní dvířka Promat SP jsou vhodná k vestavbě do lehkých i masivních stavebních konstrukcí. Stavební dílce, do nichž jsou dvířka osazována, musí vykazovat minimálně stejnou hodnotu požární odolnosti jako revizní dvířka. </t>
  </si>
  <si>
    <t>Položka obsahuje prořezání otvoru, osazení a dodávku rámu s dvířky včetně prošroubování a tmelení.</t>
  </si>
  <si>
    <t>342264516RZ2</t>
  </si>
  <si>
    <t>Revizní dvířka do SDK stěny, 500x1000 mm typ SP, požární odolnost EW 30</t>
  </si>
  <si>
    <t>342265133RZ1</t>
  </si>
  <si>
    <t>Úprava podkroví sádrokarton. na ocel. rošt vodor. desky standard impreg. 2x tl.12,5 mm, Izol. tl.220</t>
  </si>
  <si>
    <t>REI 45</t>
  </si>
  <si>
    <t>415:4,06*1,15</t>
  </si>
  <si>
    <t>342266111RT1</t>
  </si>
  <si>
    <t>Obklad stěn sádrokartonem na ocelovou konstrukci desky standard tl. 12,5 mm, izolace tl. 5 cm</t>
  </si>
  <si>
    <t>obklad VZT</t>
  </si>
  <si>
    <t>(1+0,5)*1,95</t>
  </si>
  <si>
    <t>342266111RY4</t>
  </si>
  <si>
    <t>Obklad stěn sádrokartonem na ocelovou konstrukci desky protipožární tl. 18 mm, izolace tl. 16 cm</t>
  </si>
  <si>
    <t>výplň původních vestavěných skříní - EI 30</t>
  </si>
  <si>
    <t>1,25*2*2</t>
  </si>
  <si>
    <t>0,5*1,7+0,6*1,7+0,9*1,7</t>
  </si>
  <si>
    <t>344903101RZ1</t>
  </si>
  <si>
    <t xml:space="preserve">Řezání válcovaných profilů </t>
  </si>
  <si>
    <t>zkracování a úpravy stávajících překladů</t>
  </si>
  <si>
    <t>346244381R00</t>
  </si>
  <si>
    <t xml:space="preserve">Plentování ocelových nosníků výšky do 20 cm </t>
  </si>
  <si>
    <t xml:space="preserve">plentování z obou popř. z jedné strany </t>
  </si>
  <si>
    <t>1,6*0,2*2*4</t>
  </si>
  <si>
    <t>2,7*0,2*2*3</t>
  </si>
  <si>
    <t>1,4*0,2*2</t>
  </si>
  <si>
    <t>1,2*0,2*2*4</t>
  </si>
  <si>
    <t>3,4*0,2*2</t>
  </si>
  <si>
    <t>1,75*0,2*2</t>
  </si>
  <si>
    <t>1,3*0,2*2</t>
  </si>
  <si>
    <t>0,85*1</t>
  </si>
  <si>
    <t>4*1,4*0,16*2</t>
  </si>
  <si>
    <t>349231811R00</t>
  </si>
  <si>
    <t xml:space="preserve">Přizdívka ostění s ozubem z cihel, kapsy do 15 cm </t>
  </si>
  <si>
    <t>0,3*2,1*14</t>
  </si>
  <si>
    <t>0,5*2,1*6</t>
  </si>
  <si>
    <t>0,15*2,1*2</t>
  </si>
  <si>
    <t>0,3*2,1*2</t>
  </si>
  <si>
    <t>13359070</t>
  </si>
  <si>
    <t>Ocel pásová jakost 11375  50x5,0 mm</t>
  </si>
  <si>
    <t>T</t>
  </si>
  <si>
    <t>ocel na svaření překladů z ocelových profilů</t>
  </si>
  <si>
    <t>0,3*0,05*0,005*7,85*60</t>
  </si>
  <si>
    <t>15411740</t>
  </si>
  <si>
    <t>Profil L rovnoramenný S235  50x50x4 mm</t>
  </si>
  <si>
    <t>0,00289*(4*0,6+4*0,65)</t>
  </si>
  <si>
    <t>4</t>
  </si>
  <si>
    <t>Vodorovné konstrukce</t>
  </si>
  <si>
    <t>411321414R00</t>
  </si>
  <si>
    <t xml:space="preserve">Stropy deskové ze železobetonu C 25/30 </t>
  </si>
  <si>
    <t>doplnění stropu v místě výtahové šachty</t>
  </si>
  <si>
    <t>1*0,7*0,1</t>
  </si>
  <si>
    <t>411354260RZ1</t>
  </si>
  <si>
    <t xml:space="preserve">Bednění stropů plech pozink. vlna 40 mm tl. 1,0 mm </t>
  </si>
  <si>
    <t>montáž plechu</t>
  </si>
  <si>
    <t>výtahová šachta:0,7*0,1</t>
  </si>
  <si>
    <t>411361921RT4</t>
  </si>
  <si>
    <t>Výztuž stropů svařovanou sítí průměr drátu  6,0, oka 100/100 mm KH30</t>
  </si>
  <si>
    <t>4,4 kg/m2</t>
  </si>
  <si>
    <t>1*0,7*0,0044</t>
  </si>
  <si>
    <t>420360622RZ1</t>
  </si>
  <si>
    <t xml:space="preserve">Svařovaný spoj, výška svaru 5 mm </t>
  </si>
  <si>
    <t>bm</t>
  </si>
  <si>
    <t>- svaření ocelových překladů</t>
  </si>
  <si>
    <t>15484323</t>
  </si>
  <si>
    <t>Profil trapézový TR 40S/160x1,00 mm</t>
  </si>
  <si>
    <t>1*0,7*1,1</t>
  </si>
  <si>
    <t>61</t>
  </si>
  <si>
    <t>Upravy povrchů vnitřní</t>
  </si>
  <si>
    <t>602011141RT3</t>
  </si>
  <si>
    <t>Štuk na stěnách vnitřní 033, ručně tloušťka vrstvy 4 mm</t>
  </si>
  <si>
    <t>7,9325*2</t>
  </si>
  <si>
    <t>4,564*2</t>
  </si>
  <si>
    <t>23,736*2</t>
  </si>
  <si>
    <t>70% stěn:686,3573*0,7</t>
  </si>
  <si>
    <t>602011191R00</t>
  </si>
  <si>
    <t xml:space="preserve">Podklad.nátěr stěn pod tenkovr.omítky </t>
  </si>
  <si>
    <t>611421311R00</t>
  </si>
  <si>
    <t xml:space="preserve">Oprava váp.omítek stropů do 30% plochy - hrubých </t>
  </si>
  <si>
    <t>401:61,46</t>
  </si>
  <si>
    <t>402:19,13</t>
  </si>
  <si>
    <t>403:30,73</t>
  </si>
  <si>
    <t>404:29,18</t>
  </si>
  <si>
    <t>405:35,36</t>
  </si>
  <si>
    <t>410:15,89</t>
  </si>
  <si>
    <t>411:11,24</t>
  </si>
  <si>
    <t>412:6,11</t>
  </si>
  <si>
    <t>413:23,98</t>
  </si>
  <si>
    <t>414:7,85</t>
  </si>
  <si>
    <t>415:6,24</t>
  </si>
  <si>
    <t>416:5,33</t>
  </si>
  <si>
    <t>437:17,98</t>
  </si>
  <si>
    <t>439:4,57</t>
  </si>
  <si>
    <t>438:0,5</t>
  </si>
  <si>
    <t>611474410R00</t>
  </si>
  <si>
    <t xml:space="preserve">Omítka stropů vnitřní tenkovrstvá vápenná - štuk </t>
  </si>
  <si>
    <t>Položka obsahuje nátěr podkladu kontatním můstkem a štukovou omítku tl. 5 mm.</t>
  </si>
  <si>
    <t>Ruční provedení.</t>
  </si>
  <si>
    <t>275,5500</t>
  </si>
  <si>
    <t>611481211RT2</t>
  </si>
  <si>
    <t>Montáž výztužné sítě (perlinky) do stěrky-stropy včetně výztužné sítě a stěrkového tmelu</t>
  </si>
  <si>
    <t>Položka obsahuje montáž pomocného lešení, natažení stěrkového tmelu, vtlačení výztužné sítě a rozetření tmelu.</t>
  </si>
  <si>
    <t>612403399R00</t>
  </si>
  <si>
    <t xml:space="preserve">Hrubá výplň rýh ve stěnách maltou </t>
  </si>
  <si>
    <t>- po vybouraných příčkách</t>
  </si>
  <si>
    <t>0,15*2,7*2+0,15*2*2+0,2*2+0,2*2,7</t>
  </si>
  <si>
    <t>0,2*2*2,7</t>
  </si>
  <si>
    <t>612409991R00</t>
  </si>
  <si>
    <t xml:space="preserve">Začištění omítek kolem oken,dveří apod. </t>
  </si>
  <si>
    <t>m</t>
  </si>
  <si>
    <t>nové dveře ze tří stran</t>
  </si>
  <si>
    <t>110:(1,1+2,05*2)*8</t>
  </si>
  <si>
    <t>80:(0,8+2,05*2)</t>
  </si>
  <si>
    <t>70:(0,7+2,05*2)*3</t>
  </si>
  <si>
    <t>90:(0,9+2,05*2)</t>
  </si>
  <si>
    <t>180:(1,8+2,1*2)</t>
  </si>
  <si>
    <t>612421311R00</t>
  </si>
  <si>
    <t xml:space="preserve">Oprava vápen.omítek stěn do 30 % pl. - hrubých </t>
  </si>
  <si>
    <t>401:53,02*2,62</t>
  </si>
  <si>
    <t>402:21,47*2,63</t>
  </si>
  <si>
    <t>403:23,45*2,61</t>
  </si>
  <si>
    <t>404:24,32*2,63</t>
  </si>
  <si>
    <t>405:26,02*2,63</t>
  </si>
  <si>
    <t>410:20,06*2,62</t>
  </si>
  <si>
    <t>411:14,43*2,64</t>
  </si>
  <si>
    <t>412:11,38*2,64</t>
  </si>
  <si>
    <t>413:18,96*2,64</t>
  </si>
  <si>
    <t>414:12,87*2,65</t>
  </si>
  <si>
    <t>415+416+439:2,67*(2*7+2*3,08)</t>
  </si>
  <si>
    <t>437:2,62*(7,385*2)</t>
  </si>
  <si>
    <t>OBKLADY:-118,36</t>
  </si>
  <si>
    <t>612421615R00</t>
  </si>
  <si>
    <t xml:space="preserve">Omítka vnitřní zdiva, MVC, hrubá zatřená </t>
  </si>
  <si>
    <t>pod obklady</t>
  </si>
  <si>
    <t>obklady:118,3600</t>
  </si>
  <si>
    <t>612421637R00</t>
  </si>
  <si>
    <t xml:space="preserve">Omítka vnitřní zdiva, MVC, štuková </t>
  </si>
  <si>
    <t>nové konstrukce</t>
  </si>
  <si>
    <t>612473186R00</t>
  </si>
  <si>
    <t xml:space="preserve">Příplatek za zabudované rohovníky, omítka zdiva </t>
  </si>
  <si>
    <t>do výšky 2 m</t>
  </si>
  <si>
    <t>2*12</t>
  </si>
  <si>
    <t>612481211RT2</t>
  </si>
  <si>
    <t>Montáž výztužné sítě(perlinky)do stěrky-vnit.stěny včetně výztužné sítě a stěrkového tmelu</t>
  </si>
  <si>
    <t>615481111R00</t>
  </si>
  <si>
    <t xml:space="preserve">Potažení válc.nosníků rabic.pletivem a postřik MC </t>
  </si>
  <si>
    <t>1,6*0,9*4+1,3*0,6+1,4*0,9*1+1,2*0,9*2</t>
  </si>
  <si>
    <t>2,7*1,1*3+3,4*0,9*1+1,75*0,9*1+0,85*0,5+0,5*1,2</t>
  </si>
  <si>
    <t>619991005RZ1</t>
  </si>
  <si>
    <t xml:space="preserve">Zakrytí podlah fólie/karton </t>
  </si>
  <si>
    <t>- provizorní zakrytí podlah dotčených stavebními prácemi - chodba, včetně dodávky folie nebo kartonu</t>
  </si>
  <si>
    <t>chodby:50</t>
  </si>
  <si>
    <t>619991005RZ2</t>
  </si>
  <si>
    <t xml:space="preserve">Zakrytí otopných těles fólie </t>
  </si>
  <si>
    <t>- provizorní zakrytí a ochrana otopných těles a termostatických hlavic u zachovaných těles</t>
  </si>
  <si>
    <t>402:2*2</t>
  </si>
  <si>
    <t>62</t>
  </si>
  <si>
    <t>Úpravy povrchů vnější</t>
  </si>
  <si>
    <t>622397212R00</t>
  </si>
  <si>
    <t xml:space="preserve">Oprava KZS,pl.do 0,09 m2,minerál,silikonová omítka </t>
  </si>
  <si>
    <t>Položka obsahuje:</t>
  </si>
  <si>
    <t>- vyříznutí a odstranění povrchové vrstvy KZS</t>
  </si>
  <si>
    <t>- vyříznutí a odstranění izolantu</t>
  </si>
  <si>
    <t xml:space="preserve">- odstranění souvrství tvořeného stěrkou, sklotextilní tkaninou a fasádní omítkou po obvodu vyříznutého izolantu v šířce 100 mm </t>
  </si>
  <si>
    <t>- osazení nového kusu izolantu do připraveného otvoru</t>
  </si>
  <si>
    <t>- zabroušení povrchu izolantu</t>
  </si>
  <si>
    <t>- olepení okrajů původní fasádní omítky maskovací páskou</t>
  </si>
  <si>
    <t xml:space="preserve">- nanesení lepicí a stěrkovací hmoty </t>
  </si>
  <si>
    <t>- vtlačení sklotextilní tkaniny</t>
  </si>
  <si>
    <t>- přestěrkování celé opravované plochy</t>
  </si>
  <si>
    <t>- odstranění maskovací pásky</t>
  </si>
  <si>
    <t>- (po vytvrdnutí plochy) olepení otvoru maskovací páskou</t>
  </si>
  <si>
    <t>- nanesení fasádní omítky</t>
  </si>
  <si>
    <t>2*0,3*0,3</t>
  </si>
  <si>
    <t>63</t>
  </si>
  <si>
    <t>Podlahy a podlahové konstrukce</t>
  </si>
  <si>
    <t>632411150RT2</t>
  </si>
  <si>
    <t>Potěr ze SMS ruční zpracování, tl. 50 mm cementový potěr 030, 30 MPa</t>
  </si>
  <si>
    <t>vč. čerpadla do 4.NP</t>
  </si>
  <si>
    <t>P3:28,7+27,05+33,21+24,21+8,04</t>
  </si>
  <si>
    <t>P4:5,05+6,78+12,88+5,32</t>
  </si>
  <si>
    <t>632441491R00</t>
  </si>
  <si>
    <t xml:space="preserve">Broušení anhydritových potěrů - odstranění šlemu </t>
  </si>
  <si>
    <t>64</t>
  </si>
  <si>
    <t>Výplně otvorů</t>
  </si>
  <si>
    <t>642941109RZ1</t>
  </si>
  <si>
    <t xml:space="preserve">Osazení rámu shrnovacích dveří </t>
  </si>
  <si>
    <t>2</t>
  </si>
  <si>
    <t>642942111RT3</t>
  </si>
  <si>
    <t>Osazení zárubní dveřních ocelových, pl. do 2,5 m2 včetně dodávky zárubně  70 x 197 x 11 cm</t>
  </si>
  <si>
    <t>642942111RU3</t>
  </si>
  <si>
    <t>Osazení zárubní dveřních ocelových, pl. do 2,5 m2 včetně dodávky zárubně  70 x 197 x 16 cm</t>
  </si>
  <si>
    <t>protipožární EI/EW 30</t>
  </si>
  <si>
    <t>642942111RU4</t>
  </si>
  <si>
    <t>Osazení zárubní dveřních ocelových, pl. do 2,5 m2 včetně dodávky zárubně  80 x 197 x 16 cm</t>
  </si>
  <si>
    <t>642942111RU5</t>
  </si>
  <si>
    <t>Osazení zárubní dveřních ocelových, pl. do 2,5 m2 včetně dodávky zárubně  90 x 197 x 16 cm</t>
  </si>
  <si>
    <t>402:1</t>
  </si>
  <si>
    <t>642942111RU6</t>
  </si>
  <si>
    <t>Osazení zárubní dveřních ocelových, pl. do 2,5 m2 včetně dodávky zárubně 110 x 197 x 16 cm</t>
  </si>
  <si>
    <t>8</t>
  </si>
  <si>
    <t>402:3</t>
  </si>
  <si>
    <t>642942115RZ1</t>
  </si>
  <si>
    <t>Osazení zárubní dveřních ocelových, pl. do 2,5 m2 včetně dodávky zárubně 180 x197 x 16 cm</t>
  </si>
  <si>
    <t>648991113RT6</t>
  </si>
  <si>
    <t>Osazení parapet.desek plast. a lamin. š.nad 20cm včetně dodávky plastové parapetní desky š. 500 mm</t>
  </si>
  <si>
    <t>na obložení VZT</t>
  </si>
  <si>
    <t>1,95</t>
  </si>
  <si>
    <t>94</t>
  </si>
  <si>
    <t>Lešení a stavební výtahy</t>
  </si>
  <si>
    <t>941955001R00</t>
  </si>
  <si>
    <t xml:space="preserve">Lešení lehké pomocné, výška podlahy do 1,2 m </t>
  </si>
  <si>
    <t>4NP:275,55</t>
  </si>
  <si>
    <t>949942101R00</t>
  </si>
  <si>
    <t xml:space="preserve">Nájem za hydraulickou zvedací plošinu, H do 27 m </t>
  </si>
  <si>
    <t>h</t>
  </si>
  <si>
    <t>montáž venkovní jednotky - začištění fasády</t>
  </si>
  <si>
    <t>oprava střechy po instalaci VZT zařízení</t>
  </si>
  <si>
    <t>95</t>
  </si>
  <si>
    <t>Dokončovací konstrukce na pozemních stavbách</t>
  </si>
  <si>
    <t>952901110R00</t>
  </si>
  <si>
    <t xml:space="preserve">Čištění mytím vnějších ploch oken a dveří </t>
  </si>
  <si>
    <t>dveře:1,1*1,97*9+1,8*2,1+0,8*1,97+0,7*1,97*5+0,9*1,97</t>
  </si>
  <si>
    <t>okna:0,8*1,45*2+0,6*0,7*9+1,3*1,45*3+0,6*1,45*11+1,9*1,2</t>
  </si>
  <si>
    <t>952901111R00</t>
  </si>
  <si>
    <t xml:space="preserve">Vyčištění budov o výšce podlaží do 4 m </t>
  </si>
  <si>
    <t>4NP - dotčená část:275,55</t>
  </si>
  <si>
    <t>chodby + schodiště:</t>
  </si>
  <si>
    <t>96</t>
  </si>
  <si>
    <t>Bourání konstrukcí</t>
  </si>
  <si>
    <t>962031132R00</t>
  </si>
  <si>
    <t xml:space="preserve">Bourání příček cihelných tl. 10 cm </t>
  </si>
  <si>
    <t>0,8*2,1*2+1,15*2,1+1,93*2,8+0,85*2,1</t>
  </si>
  <si>
    <t>-(0,7*2,05*2)</t>
  </si>
  <si>
    <t>962031133R00</t>
  </si>
  <si>
    <t xml:space="preserve">Bourání příček cihelných tl. 15 cm </t>
  </si>
  <si>
    <t>1,15*2,1+1,93*2,8*2+0,99*2,8</t>
  </si>
  <si>
    <t>-(0,7*2,05)</t>
  </si>
  <si>
    <t>2,44*2,65-1,6*2,1</t>
  </si>
  <si>
    <t>0,1*2,05*20</t>
  </si>
  <si>
    <t>962032231R00</t>
  </si>
  <si>
    <t xml:space="preserve">Bourání zdiva z cihel pálených na MVC </t>
  </si>
  <si>
    <t>411:0,2*0,2*2,65</t>
  </si>
  <si>
    <t>964073221R00</t>
  </si>
  <si>
    <t xml:space="preserve">Vybourání nosníků ze zdi cihelné dl. 4 m, 20 kg/m </t>
  </si>
  <si>
    <t>0,018*(1,4*4+1,4*3+1,4*2+1,2*2+1,4*2+1,4*3+1,1*2+1,35*2+1*2+1,1*2+1,2*2)</t>
  </si>
  <si>
    <t>0,018*(1,4*2)</t>
  </si>
  <si>
    <t>965042141RT4</t>
  </si>
  <si>
    <t>Bourání mazanin betonových tl. 10 cm, nad 4 m2 pneumat. kladivo, tl. mazaniny 8 - 10 cm</t>
  </si>
  <si>
    <t>403:30,73*0,1</t>
  </si>
  <si>
    <t>404:29,18*0,1</t>
  </si>
  <si>
    <t>405:35,36*0,1</t>
  </si>
  <si>
    <t>413:23,98*0,1</t>
  </si>
  <si>
    <t>415:6,24*0,1</t>
  </si>
  <si>
    <t>416:5,33*0,1</t>
  </si>
  <si>
    <t>439:4,57*0,1</t>
  </si>
  <si>
    <t>965042221RT2</t>
  </si>
  <si>
    <t>Bourání mazanin betonových tl. nad 10 cm, pl. 1 m2 ručně tl. mazaniny 15 - 20 cm</t>
  </si>
  <si>
    <t>439 sprcha:0,2*(0,75*0,8)</t>
  </si>
  <si>
    <t>965049111R00</t>
  </si>
  <si>
    <t xml:space="preserve">Příplatek, bourání mazanin se svař. síťí tl. 10 cm </t>
  </si>
  <si>
    <t>965081702R00</t>
  </si>
  <si>
    <t xml:space="preserve">Bourání soklíků z dlažeb keramických </t>
  </si>
  <si>
    <t>53,02</t>
  </si>
  <si>
    <t>965081713R00</t>
  </si>
  <si>
    <t xml:space="preserve">Bourání dlaždic keramických tl. 1 cm, nad 1 m2 </t>
  </si>
  <si>
    <t>61,46+6,24+5,33+4,57</t>
  </si>
  <si>
    <t>-42,92</t>
  </si>
  <si>
    <t>965081723R00</t>
  </si>
  <si>
    <t xml:space="preserve">Bourání dlažeb kamenin. tl. do 25 mm, pl.nad 1 m2 </t>
  </si>
  <si>
    <t>17,98+42,92</t>
  </si>
  <si>
    <t>965082923R00</t>
  </si>
  <si>
    <t xml:space="preserve">Odstranění násypu tl. do 10 cm, plocha nad 2 m2 </t>
  </si>
  <si>
    <t>podlahy</t>
  </si>
  <si>
    <t>403:0,1*30,73</t>
  </si>
  <si>
    <t>404:0,1*29,18</t>
  </si>
  <si>
    <t>405:0,1*35,36</t>
  </si>
  <si>
    <t>413:0,1*23,98</t>
  </si>
  <si>
    <t>415:0,1*6,24</t>
  </si>
  <si>
    <t>416:0,1*5,33</t>
  </si>
  <si>
    <t>439:0,1*4,57</t>
  </si>
  <si>
    <t>965082933R00</t>
  </si>
  <si>
    <t xml:space="preserve">Odstranění násypu tl. do 20 cm, plocha nad 2 m2 </t>
  </si>
  <si>
    <t>411:0,15*11,24</t>
  </si>
  <si>
    <t>412:0,15*6,11</t>
  </si>
  <si>
    <t>414:0,15*7,85</t>
  </si>
  <si>
    <t>967031742R00</t>
  </si>
  <si>
    <t xml:space="preserve">Přisekání plošné zdiva cihelného na MC tl. 10 cm </t>
  </si>
  <si>
    <t>0,25*2,65</t>
  </si>
  <si>
    <t>968061125R00</t>
  </si>
  <si>
    <t xml:space="preserve">Vyvěšení dřevěných dveřních křídel pl. do 2 m2 </t>
  </si>
  <si>
    <t>dveře:15</t>
  </si>
  <si>
    <t>968061126R00</t>
  </si>
  <si>
    <t xml:space="preserve">Vyvěšení dřevěných dveřních křídel pl. nad 2 m2 </t>
  </si>
  <si>
    <t>968062455R00</t>
  </si>
  <si>
    <t xml:space="preserve">Vybourání dřevěných dveřních zárubní pl. do 2 m2 </t>
  </si>
  <si>
    <t>70/205:0,8*2,05*2</t>
  </si>
  <si>
    <t>968062456R00</t>
  </si>
  <si>
    <t xml:space="preserve">Vybourání dřevěných dveřních zárubní pl. nad 2 m2 </t>
  </si>
  <si>
    <t>90/205:1*2,05*5</t>
  </si>
  <si>
    <t>110/205:1,2*2,05*2</t>
  </si>
  <si>
    <t>160/210:1,7*2,2</t>
  </si>
  <si>
    <t>968071125R00</t>
  </si>
  <si>
    <t xml:space="preserve">Vyvěšení, zavěšení kovových křídel dveří pl. 2 m2 </t>
  </si>
  <si>
    <t>968072244R00</t>
  </si>
  <si>
    <t xml:space="preserve">Vybourání kovových rámů oken jednod. pl. 1 m2 </t>
  </si>
  <si>
    <t>výtah:0,8*1</t>
  </si>
  <si>
    <t>968072455R00</t>
  </si>
  <si>
    <t xml:space="preserve">Vybourání kovových dveřních zárubní pl. do 2 m2 </t>
  </si>
  <si>
    <t>80/205:0,9*2,05*1</t>
  </si>
  <si>
    <t>90/205:1,0*2,05*6</t>
  </si>
  <si>
    <t>110/220:1,1*2,2*3</t>
  </si>
  <si>
    <t>968072641R00</t>
  </si>
  <si>
    <t xml:space="preserve">Vybourání kovových stěn, kromě výkladních </t>
  </si>
  <si>
    <t>2,44*2,65</t>
  </si>
  <si>
    <t>-(1,2*1,97)</t>
  </si>
  <si>
    <t>97</t>
  </si>
  <si>
    <t>Prorážení otvorů</t>
  </si>
  <si>
    <t>971035441R00</t>
  </si>
  <si>
    <t xml:space="preserve">Vybourání otv. zeď cihel. pl.0,25 m2, tl.30 cm, MC </t>
  </si>
  <si>
    <t>971035531R00</t>
  </si>
  <si>
    <t xml:space="preserve">Vybourání otv. zeď cihel. pl. 1 m2, tl. 15 cm, MC </t>
  </si>
  <si>
    <t>0,975*2,05</t>
  </si>
  <si>
    <t>0,9*1,2</t>
  </si>
  <si>
    <t>971035541R00</t>
  </si>
  <si>
    <t xml:space="preserve">Vybourání otv. zeď cihel. pl. 1 m2, tl. 30 cm, MC </t>
  </si>
  <si>
    <t>nové otvory, rozšíření stávajících otvorů</t>
  </si>
  <si>
    <t>0,3*0,1*2,1*6</t>
  </si>
  <si>
    <t>0,3*0,1*2,1</t>
  </si>
  <si>
    <t>971035561R00</t>
  </si>
  <si>
    <t xml:space="preserve">Vybourání otv. zeď cihel. pl. 1 m2, tl. 60 cm, MC </t>
  </si>
  <si>
    <t>0,45*0,39*2,1</t>
  </si>
  <si>
    <t>0,45*0,25*2,1</t>
  </si>
  <si>
    <t>971035641R00</t>
  </si>
  <si>
    <t xml:space="preserve">Vybourání otv. zeď cihel. pl. 4 m2, tl. 30 cm, MC </t>
  </si>
  <si>
    <t>0,3*1,3*2,1</t>
  </si>
  <si>
    <t>0,3*1,52*2,1</t>
  </si>
  <si>
    <t>0,3*1,83*2,1</t>
  </si>
  <si>
    <t>971035661R00</t>
  </si>
  <si>
    <t xml:space="preserve">Vybourání otv. zeď cihel. pl. 4 m2, tl. 60 cm, MC </t>
  </si>
  <si>
    <t>0,45*1,94*2,1</t>
  </si>
  <si>
    <t>0,45*1,06*2,1</t>
  </si>
  <si>
    <t>0,45*0,95*2,1</t>
  </si>
  <si>
    <t>974031666R00</t>
  </si>
  <si>
    <t xml:space="preserve">Vysekání rýh zeď cihelná vtah. nosníků 15 x 25 cm </t>
  </si>
  <si>
    <t>1,6*6+1,3+2,7*3+1,4*2+2,7*3+1,2*2+1,6*2+1,2*2+3,4*2+1,75*2+0,85</t>
  </si>
  <si>
    <t>2,7*3+1,2</t>
  </si>
  <si>
    <t>978012141R00</t>
  </si>
  <si>
    <t xml:space="preserve">Otlučení omítek vnitřních rákosov.stropů do 30 % </t>
  </si>
  <si>
    <t>978013141R00</t>
  </si>
  <si>
    <t xml:space="preserve">Otlučení omítek vnitřních stěn v rozsahu do 30 % </t>
  </si>
  <si>
    <t>978059521R00</t>
  </si>
  <si>
    <t xml:space="preserve">Odsekání vnitřních obkladů stěn do 2 m2 </t>
  </si>
  <si>
    <t>1,5*(0,9*2+0,7*2+0,7+1,2+1,5+0,9+0,5+1+0,7)</t>
  </si>
  <si>
    <t>978059531R00</t>
  </si>
  <si>
    <t xml:space="preserve">Odsekání vnitřních obkladů stěn nad 2 m2 </t>
  </si>
  <si>
    <t>1,5*2,45</t>
  </si>
  <si>
    <t>2*10,3</t>
  </si>
  <si>
    <t>1,7*(2,34*2+0,89*2)</t>
  </si>
  <si>
    <t>2*11,96</t>
  </si>
  <si>
    <t>99</t>
  </si>
  <si>
    <t>Staveništní přesun hmot</t>
  </si>
  <si>
    <t>999281111R00</t>
  </si>
  <si>
    <t xml:space="preserve">Přesun hmot pro opravy a údržbu do výšky 25 m </t>
  </si>
  <si>
    <t>991</t>
  </si>
  <si>
    <t>Ostatní náklady</t>
  </si>
  <si>
    <t>999000002RZ1</t>
  </si>
  <si>
    <t>Označení únikových východů tabulkami dle NV č. 11/2001 a ČSN ISO 3864</t>
  </si>
  <si>
    <t>kompl</t>
  </si>
  <si>
    <t>včetně popisu rozvaděčů elektro</t>
  </si>
  <si>
    <t>předpoklad - 10 tabulek</t>
  </si>
  <si>
    <t>711</t>
  </si>
  <si>
    <t>Izolace proti vodě</t>
  </si>
  <si>
    <t>711212000R00</t>
  </si>
  <si>
    <t xml:space="preserve">Penetrace podkladu pod hydroizolační nátěr </t>
  </si>
  <si>
    <t>včetně dodávky penetrace - hygienická zařízení</t>
  </si>
  <si>
    <t>dlažba:32,4600</t>
  </si>
  <si>
    <t>sprchy:2,2*0,9*3+2,2*0,2+2*(1,4+1,8)</t>
  </si>
  <si>
    <t>sokl:0,1*54,3</t>
  </si>
  <si>
    <t>711212001RX1</t>
  </si>
  <si>
    <t>Nátěr hydroizolační těsnicí hmotou 3 kg/m2 proti vlhkosti</t>
  </si>
  <si>
    <t>včetně systémových doplňků</t>
  </si>
  <si>
    <t>50,6700</t>
  </si>
  <si>
    <t>998711203R00</t>
  </si>
  <si>
    <t xml:space="preserve">Přesun hmot pro izolace proti vodě, výšky do 60 m </t>
  </si>
  <si>
    <t>712</t>
  </si>
  <si>
    <t>Živičné krytiny</t>
  </si>
  <si>
    <t>712400831R00</t>
  </si>
  <si>
    <t xml:space="preserve">Odstranění živičné krytiny střech do 30° 1vrstvé </t>
  </si>
  <si>
    <t>podkladní izolace pod krytinou</t>
  </si>
  <si>
    <t>12</t>
  </si>
  <si>
    <t>712400898RT3</t>
  </si>
  <si>
    <t>Příplatek za sklon střechy nad 30 do 60° sklon střechy 50 - 60 stupňů</t>
  </si>
  <si>
    <t>998712202R00</t>
  </si>
  <si>
    <t xml:space="preserve">Přesun hmot pro povlakové krytiny, výšky do 12 m </t>
  </si>
  <si>
    <t>713</t>
  </si>
  <si>
    <t>Izolace tepelné</t>
  </si>
  <si>
    <t>713111211RK6</t>
  </si>
  <si>
    <t>Montáž parozábrany krovů spodem s přelepením spojů dodávka folie170 g/m2 speciál</t>
  </si>
  <si>
    <t>vč. dodávky parozábrany</t>
  </si>
  <si>
    <t>415:1,15*4,1</t>
  </si>
  <si>
    <t>713121111R00</t>
  </si>
  <si>
    <t xml:space="preserve">Izolace tepelná podlah na sucho, jednovrstvá </t>
  </si>
  <si>
    <t>kročejová izolace</t>
  </si>
  <si>
    <t>713134211RK6</t>
  </si>
  <si>
    <t>Montáž parozábrany na stěny s přelepením spojů dodávka parotěsná zábrana 170 g/m2 speciál</t>
  </si>
  <si>
    <t>doplnění konstrukcí po vybourání vestavěných skříní, vč. dodávky parozábrany</t>
  </si>
  <si>
    <t>713191100RT9</t>
  </si>
  <si>
    <t>Položení separační fólie včetně dodávky PE fólie</t>
  </si>
  <si>
    <t>podlahy - 1x na záklop, 1 x na kročejovou izolaci</t>
  </si>
  <si>
    <t>28375327RZZ</t>
  </si>
  <si>
    <t>Pásek dilatační okrajový š. 80 mm tl. 5 mm</t>
  </si>
  <si>
    <t>(13,23+14,54+11,73+14,7+24,04+25,03+26,62+14,74+19,32)*1,1</t>
  </si>
  <si>
    <t>63141274</t>
  </si>
  <si>
    <t>Deska z kamenné vlny PVT  40 x 600 x 1000 mm</t>
  </si>
  <si>
    <t>P3:(28,7+27,05+33,21+24,21+8,04)*1,05</t>
  </si>
  <si>
    <t>P4:(5,05+6,78+12,88+5,32)*1,05</t>
  </si>
  <si>
    <t>998713202R00</t>
  </si>
  <si>
    <t xml:space="preserve">Přesun hmot pro izolace tepelné, výšky do 12 m </t>
  </si>
  <si>
    <t>725</t>
  </si>
  <si>
    <t>Zařizovací předměty</t>
  </si>
  <si>
    <t>725210821R00</t>
  </si>
  <si>
    <t xml:space="preserve">Demontáž umyvadel bez výtokových armatur </t>
  </si>
  <si>
    <t>soubor</t>
  </si>
  <si>
    <t>725310823R00</t>
  </si>
  <si>
    <t xml:space="preserve">Demontáž dřezů 1dílných v kuchyňské sestavě </t>
  </si>
  <si>
    <t>725820801R00</t>
  </si>
  <si>
    <t xml:space="preserve">Demontáž baterie nástěnné do G 3/4 </t>
  </si>
  <si>
    <t>725860811R00</t>
  </si>
  <si>
    <t xml:space="preserve">Demontáž uzávěrek zápachových jednoduchých </t>
  </si>
  <si>
    <t>998725202R00</t>
  </si>
  <si>
    <t xml:space="preserve">Přesun hmot pro zařizovací předměty, výšky do 12 m </t>
  </si>
  <si>
    <t>735</t>
  </si>
  <si>
    <t>Otopná tělesa</t>
  </si>
  <si>
    <t>735121810R00</t>
  </si>
  <si>
    <t xml:space="preserve">Demontáž otopných těles ocelových článkových </t>
  </si>
  <si>
    <t>0,2*0,7*(20+10+19+19+24+10+3*32)</t>
  </si>
  <si>
    <t>0,2*0,5*25</t>
  </si>
  <si>
    <t>735151821R00</t>
  </si>
  <si>
    <t xml:space="preserve">Demontáž otopných těles panelových 2řadých,1500 mm </t>
  </si>
  <si>
    <t>735221811R00</t>
  </si>
  <si>
    <t xml:space="preserve">Demontáž registr.z hl.trubek DN 50 do 3 m,1pramen. </t>
  </si>
  <si>
    <t>735291800R00</t>
  </si>
  <si>
    <t xml:space="preserve">Demontáž konzol otopných těles do odpadu </t>
  </si>
  <si>
    <t>12*4</t>
  </si>
  <si>
    <t>998735202R00</t>
  </si>
  <si>
    <t xml:space="preserve">Přesun hmot pro otopná tělesa, výšky do 12 m </t>
  </si>
  <si>
    <t>762</t>
  </si>
  <si>
    <t>Konstrukce tesařské</t>
  </si>
  <si>
    <t>762331921R00</t>
  </si>
  <si>
    <t xml:space="preserve">Vyřezání části střešní vazby do 224 cm2,do dl.3 m </t>
  </si>
  <si>
    <t>762331931R00</t>
  </si>
  <si>
    <t xml:space="preserve">Vyřezání části střešní vazby do 288 cm2,do dl.3 m </t>
  </si>
  <si>
    <t>762332932RT3</t>
  </si>
  <si>
    <t>Doplnění střešní vazby z hranolů do 224 cm2 vč.dod hranolů 140 x 160 mm</t>
  </si>
  <si>
    <t>762332933RT3</t>
  </si>
  <si>
    <t>Doplnění střešní vazby z hranolů do 288 cm2 vč.dod hranolů 160 x 180 mm</t>
  </si>
  <si>
    <t>762341210RT2</t>
  </si>
  <si>
    <t>Montáž bednění střech rovných, prkna hrubá na sraz včetně dodávky řeziva, prkna tl. 24 mm</t>
  </si>
  <si>
    <t>762341811R00</t>
  </si>
  <si>
    <t xml:space="preserve">Demontáž bednění střech rovných z prken hrubých </t>
  </si>
  <si>
    <t>762341921R00</t>
  </si>
  <si>
    <t xml:space="preserve">Vyřezání otvorů střech, v bednění pl. do 1 m2 </t>
  </si>
  <si>
    <t>0,5*0,5*2</t>
  </si>
  <si>
    <t>762395000R00</t>
  </si>
  <si>
    <t xml:space="preserve">Spojovací a ochranné prostředky pro střechy </t>
  </si>
  <si>
    <t>hřebíky, svorníky, tesařské skoby, vruty</t>
  </si>
  <si>
    <t>12*0,024*1,08</t>
  </si>
  <si>
    <t>20*0,14*0,16</t>
  </si>
  <si>
    <t>10*0,16*0,18</t>
  </si>
  <si>
    <t>762522811R00</t>
  </si>
  <si>
    <t xml:space="preserve">Demontáž podlah s polštáři z prken tl. do 32 mm </t>
  </si>
  <si>
    <t>762526811R00</t>
  </si>
  <si>
    <t xml:space="preserve">Demontáž podlah bez polštářů z dřevotřísky do 2 cm </t>
  </si>
  <si>
    <t>762841812R00</t>
  </si>
  <si>
    <t xml:space="preserve">Demontáž podbití stropů z prken s omítkou </t>
  </si>
  <si>
    <t>415-416:1,15*4,1</t>
  </si>
  <si>
    <t>998762203R00</t>
  </si>
  <si>
    <t xml:space="preserve">Přesun hmot pro tesařské konstrukce, výšky do 24 m </t>
  </si>
  <si>
    <t>764</t>
  </si>
  <si>
    <t>Konstrukce klempířské</t>
  </si>
  <si>
    <t>764231441R00</t>
  </si>
  <si>
    <t>Lemování Pz lakovaným plechem VZT potrubí rš 400 mm - barva dle krytiny</t>
  </si>
  <si>
    <t>0,315*3,14</t>
  </si>
  <si>
    <t>1,30</t>
  </si>
  <si>
    <t>764530251RZ1</t>
  </si>
  <si>
    <t>Oplechování VZT z Pz plechu lakovaného v barvě krytiny - RŠ 750</t>
  </si>
  <si>
    <t>764530252RZ1</t>
  </si>
  <si>
    <t>Oplechování VZT kruh. z Pz plechu lakovaného v barvě krytiny - RŠ 750</t>
  </si>
  <si>
    <t>998764203R00</t>
  </si>
  <si>
    <t xml:space="preserve">Přesun hmot pro klempířské konstr., výšky do 24 m </t>
  </si>
  <si>
    <t>765</t>
  </si>
  <si>
    <t>Krytiny tvrdé</t>
  </si>
  <si>
    <t>765321810R00</t>
  </si>
  <si>
    <t xml:space="preserve">Demontáž azbestocement.čtverců na bednění, do suti </t>
  </si>
  <si>
    <t>765322521RT4</t>
  </si>
  <si>
    <t>Krytina vláknocement. , složitá, na bednění jednoduché krytí, česká šablona</t>
  </si>
  <si>
    <t>měděný spojovací materiál, rastrovaný povrch, červená hladká, tl. šablony 4 mm</t>
  </si>
  <si>
    <t>765322691R00</t>
  </si>
  <si>
    <t xml:space="preserve">Příplatek za sklon přes 45 do 60° </t>
  </si>
  <si>
    <t>765322802R00</t>
  </si>
  <si>
    <t xml:space="preserve">Samostatné přiřezání a uchycení - šikmé, </t>
  </si>
  <si>
    <t>dořezy k oplechování VZT</t>
  </si>
  <si>
    <t>765341891R00</t>
  </si>
  <si>
    <t xml:space="preserve">Příplatek za sklon přes 45 do 60°, do suti </t>
  </si>
  <si>
    <t>765901145RZ1</t>
  </si>
  <si>
    <t>Střešní folie - pojistná hydroizolace na bednění dodávka včetně montáže</t>
  </si>
  <si>
    <t>Pojistná hydroizolace na bednění pod vláknocementovou skládanou krytinu - nízkodifuzní podstřešní fólie složená z výztužné mřížky, dvou vrstev speciální fólie a ze spodní ochranné netkané textilie. Plošná hmotnost min. cca 150 g/m2</t>
  </si>
  <si>
    <t>998765203R00</t>
  </si>
  <si>
    <t xml:space="preserve">Přesun hmot pro krytiny tvrdé, výšky do 24 m </t>
  </si>
  <si>
    <t>766</t>
  </si>
  <si>
    <t>Konstrukce truhlářské</t>
  </si>
  <si>
    <t>766661112R00</t>
  </si>
  <si>
    <t xml:space="preserve">Montáž dveří do zárubně,otevíravých 1kř.do 0,8 m </t>
  </si>
  <si>
    <t>766661122R00</t>
  </si>
  <si>
    <t xml:space="preserve">Montáž dveří do zárubně,otevíravých 1kř.nad 0,8 m </t>
  </si>
  <si>
    <t>766661413R00</t>
  </si>
  <si>
    <t xml:space="preserve">Montáž dveří protipožár.1kř.do 80 cm, bez kukátka </t>
  </si>
  <si>
    <t>2+1</t>
  </si>
  <si>
    <t>766661422R00</t>
  </si>
  <si>
    <t xml:space="preserve">Montáž dveří protipožárních 1kříd. nad 80 cm </t>
  </si>
  <si>
    <t>766661432R00</t>
  </si>
  <si>
    <t xml:space="preserve">Montáž dveří protipožárních 2kříd. š.145 cm </t>
  </si>
  <si>
    <t>766661433R00</t>
  </si>
  <si>
    <t>Příplatek za provedení dveřních zámků generální klíč</t>
  </si>
  <si>
    <t>kpl</t>
  </si>
  <si>
    <t>766812830R00</t>
  </si>
  <si>
    <t xml:space="preserve">Demontáž kuchyňských linek do 1,8 m </t>
  </si>
  <si>
    <t>1,6</t>
  </si>
  <si>
    <t>766825811R00</t>
  </si>
  <si>
    <t xml:space="preserve">Demontáž vestavěných skříní 1křídlových </t>
  </si>
  <si>
    <t>včetně dveří</t>
  </si>
  <si>
    <t>766825821R00</t>
  </si>
  <si>
    <t xml:space="preserve">Demontáž vestavěných skříní 2křídlových </t>
  </si>
  <si>
    <t>55329035 RZ1</t>
  </si>
  <si>
    <t>Dveře shrnovací v.185 cm 1kříd. š. 70 cm včetně rámu, T13</t>
  </si>
  <si>
    <t>specifikace viz. D.1.1.13 VÝPLNĚ OTVORŮ</t>
  </si>
  <si>
    <t>611601202</t>
  </si>
  <si>
    <t>Dveře vnitřní CPL 0,2 KLASIK plné 1kř. 70x197 cm - T1</t>
  </si>
  <si>
    <t>611601205</t>
  </si>
  <si>
    <t>Dveře vnitřní CPL 0,2 KLASIK plné 1kř. 110x197 cm - T4</t>
  </si>
  <si>
    <t>61165181RZ1</t>
  </si>
  <si>
    <t>Dveře protipožár. fóliov. 1kř. 70x197 cm EI 30 DP3-Sm+C - T5</t>
  </si>
  <si>
    <t>61165182RZ1</t>
  </si>
  <si>
    <t>Dveře protipožár. fóliov. 1kř. 80x197 cm EI 30 DP3-Sm+C - T6</t>
  </si>
  <si>
    <t>61165183RZ1</t>
  </si>
  <si>
    <t>Dveře protipožár. fóliov. 1kř. 90x197cm vnitř EI 30 DP3-Sm+C - T7</t>
  </si>
  <si>
    <t>442:1</t>
  </si>
  <si>
    <t>61165194RZ1</t>
  </si>
  <si>
    <t>Dveře protipožár. fóliov. 1kř 110x197cm vnitř EI 30 DP3-Sm+C - T8 PROSKLENÉ</t>
  </si>
  <si>
    <t>61165195RZ1</t>
  </si>
  <si>
    <t>Dveře protipožár. fóliov. 1kř 110x197cm vnitř EI 30 DP3-Sm+C - T10</t>
  </si>
  <si>
    <t>442:3</t>
  </si>
  <si>
    <t>61168706.RZ2</t>
  </si>
  <si>
    <t>Dveře vnitřní dřev.prosklené 2kř. 180/197 cm EI 30 DP3-Sm+C - T9</t>
  </si>
  <si>
    <t>998766202R00</t>
  </si>
  <si>
    <t xml:space="preserve">Přesun hmot pro truhlářské konstr., výšky do 12 m </t>
  </si>
  <si>
    <t>767</t>
  </si>
  <si>
    <t>Konstrukce zámečnické</t>
  </si>
  <si>
    <t>767000001RZ1</t>
  </si>
  <si>
    <t>Hasící přístroj 6kg - práškový 27A dodávka včetně montáže</t>
  </si>
  <si>
    <t>hasící schopnost 27A</t>
  </si>
  <si>
    <t>767000001RZ2</t>
  </si>
  <si>
    <t>Hasící přístroj 6kg - práškový 21A dodávka včetně montáže</t>
  </si>
  <si>
    <t>hasící schopnost 21A</t>
  </si>
  <si>
    <t>767000004RZ1</t>
  </si>
  <si>
    <t xml:space="preserve">Koordinační mechanizmus pro dvoukřídlové dveře </t>
  </si>
  <si>
    <t>767000020RZ1</t>
  </si>
  <si>
    <t>Samozavírače dveří na dveřních křídlech dodávka a montáž</t>
  </si>
  <si>
    <t>13</t>
  </si>
  <si>
    <t>767670021RZ1</t>
  </si>
  <si>
    <t>Montáž kliky a štítku včetně dodávky, zámek s bezpečnostní vložkou</t>
  </si>
  <si>
    <t>generální klíč</t>
  </si>
  <si>
    <t>15</t>
  </si>
  <si>
    <t>767671101RZ1</t>
  </si>
  <si>
    <t>Podélné madlo dveří, včetně montáže materiál nerez</t>
  </si>
  <si>
    <t xml:space="preserve">PODÉLNÉ MADLO DVEŘÍ </t>
  </si>
  <si>
    <t>MATERIÁL: NEREZOVÁ OCEL  d=50 mm</t>
  </si>
  <si>
    <t>KOTVÍCÍ PRVKY DO DVEŘNÍCH KŘÍDEL</t>
  </si>
  <si>
    <t>dveře 110:8+4</t>
  </si>
  <si>
    <t>dveře 180:2</t>
  </si>
  <si>
    <t>767671102RZ1</t>
  </si>
  <si>
    <t>Značení dveří a místností dodávka + montáž</t>
  </si>
  <si>
    <t>14</t>
  </si>
  <si>
    <t>767700001RZ1</t>
  </si>
  <si>
    <t>Dveřní zarážka, nerez provedení D+M</t>
  </si>
  <si>
    <t>podlahová zarážka v nerez provedení, gumový kroužek proti oděru</t>
  </si>
  <si>
    <t>WC 439:1</t>
  </si>
  <si>
    <t>998767202R00</t>
  </si>
  <si>
    <t xml:space="preserve">Přesun hmot pro zámečnické konstr., výšky do 12 m </t>
  </si>
  <si>
    <t>771</t>
  </si>
  <si>
    <t>Podlahy z dlaždic a obklady</t>
  </si>
  <si>
    <t>771478001RZ1</t>
  </si>
  <si>
    <t>Montáž lišt schodišťových vč. dodávky lišty</t>
  </si>
  <si>
    <t>vč,. dodávky hliníkové lišty na hranu schodu</t>
  </si>
  <si>
    <t>1+1,1</t>
  </si>
  <si>
    <t>771575107R00</t>
  </si>
  <si>
    <t xml:space="preserve">Montáž podlah keram.,režné hladké, tmel, 20x20 cm </t>
  </si>
  <si>
    <t>VÝMĚRA 01</t>
  </si>
  <si>
    <t>32,46</t>
  </si>
  <si>
    <t>771578011R00</t>
  </si>
  <si>
    <t xml:space="preserve">Spára podlaha - stěna, silikonem </t>
  </si>
  <si>
    <t>54,3</t>
  </si>
  <si>
    <t>771579790R00</t>
  </si>
  <si>
    <t xml:space="preserve">Příplatek za diagonální kladení keram.dlažby </t>
  </si>
  <si>
    <t>dlažba bude položena následovně - bordura kolem stěn, uvnitř pokládka diagonálně</t>
  </si>
  <si>
    <t>771579791R00</t>
  </si>
  <si>
    <t xml:space="preserve">Příplatek za plochu podlah keram. do 5 m2 jednotl. </t>
  </si>
  <si>
    <t>771579792R00</t>
  </si>
  <si>
    <t xml:space="preserve">Příplatek za podlahy keram.v omezeném prostoru </t>
  </si>
  <si>
    <t>5,32</t>
  </si>
  <si>
    <t>771579795R00</t>
  </si>
  <si>
    <t xml:space="preserve">Příplatek za spárování vodotěsnou hmotou - plošně </t>
  </si>
  <si>
    <t>771590150R00</t>
  </si>
  <si>
    <t xml:space="preserve">Penetrování nášlap ploch podlahy </t>
  </si>
  <si>
    <t>776491115RZ1</t>
  </si>
  <si>
    <t>Podlaha přechod lišty z elox. hliníku šířka lišty 35mm včetně montáže</t>
  </si>
  <si>
    <t>přechod dlažba/PVC</t>
  </si>
  <si>
    <t>0,7+1,1+0,7+0,7+1,8+1,1</t>
  </si>
  <si>
    <t>597642020</t>
  </si>
  <si>
    <t>Dlažba matná 200x200x9 mm</t>
  </si>
  <si>
    <t>koeficient protiskluz. 0,5 - R 11</t>
  </si>
  <si>
    <t>2 odstíny dle výběru objednatele</t>
  </si>
  <si>
    <t>32,46*1,05</t>
  </si>
  <si>
    <t>998771203R00</t>
  </si>
  <si>
    <t xml:space="preserve">Přesun hmot pro podlahy z dlaždic, výšky do 24 m </t>
  </si>
  <si>
    <t>776</t>
  </si>
  <si>
    <t>Podlahy povlakové</t>
  </si>
  <si>
    <t>775592005R00</t>
  </si>
  <si>
    <t xml:space="preserve">Přeroušení stěrky nebo betoonov. podkladu strojní </t>
  </si>
  <si>
    <t>PVC:247,17</t>
  </si>
  <si>
    <t>DLAŽBA:32,46</t>
  </si>
  <si>
    <t>776200820R00</t>
  </si>
  <si>
    <t xml:space="preserve">Odstranění PVC podlah lepených s podl. ze schodišť </t>
  </si>
  <si>
    <t>na hranu schodu</t>
  </si>
  <si>
    <t>(2,5+2,7+2,5+2,85+2,07)</t>
  </si>
  <si>
    <t>776200830R00</t>
  </si>
  <si>
    <t xml:space="preserve">Odstranění hran schodišťových stupňů </t>
  </si>
  <si>
    <t>776220200R00</t>
  </si>
  <si>
    <t xml:space="preserve">Lepení podlah z PVC na podstupnice </t>
  </si>
  <si>
    <t>776401800R00</t>
  </si>
  <si>
    <t xml:space="preserve">Demontáž soklíků nebo lišt, pryžových nebo z PVC </t>
  </si>
  <si>
    <t>21,47+23,45+24,32+26,02+20,06+14,43+11,38+18,96+12,87</t>
  </si>
  <si>
    <t>776421100R00</t>
  </si>
  <si>
    <t xml:space="preserve">Lepení podlahových lišt - profil pod fabion </t>
  </si>
  <si>
    <t>229,2</t>
  </si>
  <si>
    <t>2,5+2,7+2,5+2,85+2,07</t>
  </si>
  <si>
    <t>776421300R00</t>
  </si>
  <si>
    <t xml:space="preserve">Montáž fabionů k PVC podlahám do v.100 mm </t>
  </si>
  <si>
    <t>776511820R00</t>
  </si>
  <si>
    <t xml:space="preserve">Odstranění PVC a koberců lepených s podložkou </t>
  </si>
  <si>
    <t>19,13+30,73+29,18+35,36+16,28+11,24+6,11+23,98+7,85</t>
  </si>
  <si>
    <t>776521110R00</t>
  </si>
  <si>
    <t xml:space="preserve">Lepení povlak.podlah z pásů PVC na lepidlo V7508 </t>
  </si>
  <si>
    <t>VÝMĚRA 02</t>
  </si>
  <si>
    <t>247,17</t>
  </si>
  <si>
    <t>776590100RZ1</t>
  </si>
  <si>
    <t xml:space="preserve">Vysátí podkladu nášlap ploch podlah </t>
  </si>
  <si>
    <t>776981114R00</t>
  </si>
  <si>
    <t xml:space="preserve">Lišta hliníková podlahová krycí, povlak.podlaha </t>
  </si>
  <si>
    <t>776994111R00</t>
  </si>
  <si>
    <t>Svařování povlakových podlah z pásů nebo čtverců včetně svařovací šňůry</t>
  </si>
  <si>
    <t>247,17*0,6</t>
  </si>
  <si>
    <t>229,10</t>
  </si>
  <si>
    <t>283424021</t>
  </si>
  <si>
    <t>Lišta podlahová fabion z měkčeného PVC č. h. 1953</t>
  </si>
  <si>
    <t>229,2*1,05</t>
  </si>
  <si>
    <t>(2,5+2,7+2,5+2,85+2,07)*1,05</t>
  </si>
  <si>
    <t>28342460RZ1</t>
  </si>
  <si>
    <t>Profil ukončovací L 10x10 mm nerez dodávka a montáž</t>
  </si>
  <si>
    <t>koupelna - vyspádování</t>
  </si>
  <si>
    <t>1,8+1,4</t>
  </si>
  <si>
    <t>284123097</t>
  </si>
  <si>
    <t>Podlahovina PVC homogenní  43 PUR tl. 2 mm</t>
  </si>
  <si>
    <t>2 barvy dle výběru stavebníka</t>
  </si>
  <si>
    <t>lisovaná podlahovina s ochranou PUR a chipsovým vzorem, antibakteriální ochrana.</t>
  </si>
  <si>
    <t>Užitková vrstva 2,0 mm</t>
  </si>
  <si>
    <t>Celková tloušťka 2,0 mm</t>
  </si>
  <si>
    <t>oblast použití: 34-43</t>
  </si>
  <si>
    <t>Aktualizace-Název v DZ:</t>
  </si>
  <si>
    <t xml:space="preserve">Podlahovina PVC Norma 43 PUR tl. 2 mm š. 2 m, </t>
  </si>
  <si>
    <t>247,17*1,10</t>
  </si>
  <si>
    <t>229,20*0,1*1,20</t>
  </si>
  <si>
    <t>(2,5+2,7+2,5+2,85+2,07)*0,15*1,1</t>
  </si>
  <si>
    <t>998776203R00</t>
  </si>
  <si>
    <t xml:space="preserve">Přesun hmot pro podlahy povlakové, výšky do 24 m </t>
  </si>
  <si>
    <t>777</t>
  </si>
  <si>
    <t>Podlahy ze syntetických hmot</t>
  </si>
  <si>
    <t>777553010R00</t>
  </si>
  <si>
    <t xml:space="preserve">Penetrace savého podkladu pod stěrku </t>
  </si>
  <si>
    <t>402, 410, 441, 440:34,27</t>
  </si>
  <si>
    <t>777553210R00</t>
  </si>
  <si>
    <t xml:space="preserve">Vyrovnání podlah, samonivel. hmota  tl. 2mm </t>
  </si>
  <si>
    <t>777553219R00</t>
  </si>
  <si>
    <t xml:space="preserve">Příplatek za další 2 mm, samonivel. hmota </t>
  </si>
  <si>
    <t>PVC:247,17*2</t>
  </si>
  <si>
    <t>DLAŽBA:32,46*2</t>
  </si>
  <si>
    <t>chodba 401:79,71*5</t>
  </si>
  <si>
    <t>777615223R00</t>
  </si>
  <si>
    <t>Nátěry podlah betonových, 2x, uzavírací proti zamezení pronikání vlhosti do povlak. krytin</t>
  </si>
  <si>
    <t>Položka obsahuje penetraci podkladu se zásypem křemičitým pískem a 2x epoxidový nátěr.</t>
  </si>
  <si>
    <t>402, 410, 441, 440:-34,27</t>
  </si>
  <si>
    <t>998777203R00</t>
  </si>
  <si>
    <t xml:space="preserve">Přesun hmot pro podlahy syntetické, výšky do 24 m </t>
  </si>
  <si>
    <t>781</t>
  </si>
  <si>
    <t>Obklady keramické</t>
  </si>
  <si>
    <t>781101210R00</t>
  </si>
  <si>
    <t xml:space="preserve">Penetrace podkladu pod obklady </t>
  </si>
  <si>
    <t>2,0*54,30</t>
  </si>
  <si>
    <t>1,6*1,50*3</t>
  </si>
  <si>
    <t>0,80*3,20</t>
  </si>
  <si>
    <t>781415016R00</t>
  </si>
  <si>
    <t xml:space="preserve">Montáž obkladů stěn, porovin.,tmel, nad 20x25 cm </t>
  </si>
  <si>
    <t>781419705R00</t>
  </si>
  <si>
    <t xml:space="preserve">Příplatek za spárovací hmotu - plošně </t>
  </si>
  <si>
    <t>barva dle výběru</t>
  </si>
  <si>
    <t>781419706R00</t>
  </si>
  <si>
    <t xml:space="preserve">Příplatek za spárovací vodotěsnou hmotu - plošně </t>
  </si>
  <si>
    <t>781419711R00</t>
  </si>
  <si>
    <t xml:space="preserve">Příplatek k obkladu stěn za plochu do 10 m2 jedntl </t>
  </si>
  <si>
    <t>781491001RT1</t>
  </si>
  <si>
    <t>Montáž lišt k obkladům rohových, koutových i dilatačních</t>
  </si>
  <si>
    <t>svislé vnější hrany</t>
  </si>
  <si>
    <t>411:0,8*2</t>
  </si>
  <si>
    <t>403:1,6*2</t>
  </si>
  <si>
    <t>437:2*4+2*0,7</t>
  </si>
  <si>
    <t>404:2*1,6</t>
  </si>
  <si>
    <t>405:2*1,6</t>
  </si>
  <si>
    <t>413:1,6</t>
  </si>
  <si>
    <t>414:2*5+0,7*2</t>
  </si>
  <si>
    <t>415:2*3+0,7*2*4</t>
  </si>
  <si>
    <t>439:2*15</t>
  </si>
  <si>
    <t>59760102RZ1</t>
  </si>
  <si>
    <t>Lišta rohová hliník. na obklad ukončovací 8 mm</t>
  </si>
  <si>
    <t>75,2*1,1</t>
  </si>
  <si>
    <t>59782130</t>
  </si>
  <si>
    <t>obkládačka matná 30x60</t>
  </si>
  <si>
    <t>3 barvy dle výběru objednatele</t>
  </si>
  <si>
    <t>2,0*54,30*1,10</t>
  </si>
  <si>
    <t>1,6*1,50*3*1,10</t>
  </si>
  <si>
    <t>0,80*3,20*1,10</t>
  </si>
  <si>
    <t>998781203R00</t>
  </si>
  <si>
    <t xml:space="preserve">Přesun hmot pro obklady keramické, výšky do 24 m </t>
  </si>
  <si>
    <t>783</t>
  </si>
  <si>
    <t>Nátěry</t>
  </si>
  <si>
    <t>783212100R00</t>
  </si>
  <si>
    <t xml:space="preserve">Nátěr olejový kovových konstrukcí dvojnásobný </t>
  </si>
  <si>
    <t>zárubně</t>
  </si>
  <si>
    <t>70:0,3*(0,7+2,05*2)*4</t>
  </si>
  <si>
    <t>80:0,3*(0,8+2,05*2)*1</t>
  </si>
  <si>
    <t>90:0,3*(0,9+2,05*2)*1</t>
  </si>
  <si>
    <t>110:0,3*(1,1+2,05*2)*8</t>
  </si>
  <si>
    <t>180:0,3*(1,8+2,05*2)*1</t>
  </si>
  <si>
    <t>783226100R00</t>
  </si>
  <si>
    <t xml:space="preserve">Nátěr syntetický kovových konstrukcí základní </t>
  </si>
  <si>
    <t>- ocelové profily</t>
  </si>
  <si>
    <t>10:0,85*0,4</t>
  </si>
  <si>
    <t>12:3,4*0,48</t>
  </si>
  <si>
    <t>14:8,4*0,56</t>
  </si>
  <si>
    <t>16:16,3*0,64</t>
  </si>
  <si>
    <t>18:33,5*0,72</t>
  </si>
  <si>
    <t>20:2,4*0,80</t>
  </si>
  <si>
    <t>783424240R00</t>
  </si>
  <si>
    <t xml:space="preserve">Nátěr syntet. potrubí do DN 50 mm  Z+1x +1x email </t>
  </si>
  <si>
    <t>potrubí topení</t>
  </si>
  <si>
    <t>12*2*0,5</t>
  </si>
  <si>
    <t>783782209R00</t>
  </si>
  <si>
    <t xml:space="preserve">Nátěr tesařských konstrukcí 2x </t>
  </si>
  <si>
    <t>proti dřevokazným houbám a hmyzu</t>
  </si>
  <si>
    <t>nové a měněné prvky</t>
  </si>
  <si>
    <t>bednění:12*2</t>
  </si>
  <si>
    <t>14/16:20*(0,14*2+0,16*2)</t>
  </si>
  <si>
    <t>16/18:10*(0,16*2+0,18*2)</t>
  </si>
  <si>
    <t>784</t>
  </si>
  <si>
    <t>Malby</t>
  </si>
  <si>
    <t>784111701R00</t>
  </si>
  <si>
    <t xml:space="preserve">Penetrace podkladu nátěrem sádrokarton, omítka 1x </t>
  </si>
  <si>
    <t>stropy:275,55</t>
  </si>
  <si>
    <t>stěny:686,3573</t>
  </si>
  <si>
    <t>nové stěny:72,4650</t>
  </si>
  <si>
    <t>SDK předstěny:8,4</t>
  </si>
  <si>
    <t>SDK stěny:14,3325*2</t>
  </si>
  <si>
    <t>784115722R00</t>
  </si>
  <si>
    <t xml:space="preserve">Malba sádrokarton, omítka, bez penetrace, 2x </t>
  </si>
  <si>
    <t>4 barevné odstíny dle výběru objednatele</t>
  </si>
  <si>
    <t>784402801R00</t>
  </si>
  <si>
    <t xml:space="preserve">Odstranění malby oškrábáním v místnosti H do 3,8 m </t>
  </si>
  <si>
    <t>D96</t>
  </si>
  <si>
    <t>Přesuny suti a vybouraných hmot</t>
  </si>
  <si>
    <t>979017112R00</t>
  </si>
  <si>
    <t xml:space="preserve">Svislé přemístění vyb. hmot nošením na H do 3,5 m </t>
  </si>
  <si>
    <t>.</t>
  </si>
  <si>
    <t>979017191R00</t>
  </si>
  <si>
    <t xml:space="preserve">Příplatek k přemístění suti za dalších H 3,5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</si>
  <si>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</si>
  <si>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</si>
  <si>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</si>
  <si>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</si>
  <si>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</si>
  <si>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</si>
  <si>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</si>
  <si>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</si>
  <si>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</si>
  <si>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</si>
  <si>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979999999R00</t>
  </si>
  <si>
    <t xml:space="preserve">Poplatek za skládku 10 % příměsí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</si>
</sst>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7" xfId="20" applyFont="1" applyBorder="1" applyAlignment="1">
      <alignment horizontal="center"/>
      <protection/>
    </xf>
    <xf numFmtId="49" fontId="3" fillId="0" borderId="47" xfId="20" applyNumberFormat="1" applyFont="1" applyBorder="1" applyAlignment="1">
      <alignment horizontal="left"/>
      <protection/>
    </xf>
    <xf numFmtId="0" fontId="3" fillId="0" borderId="48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49" xfId="20" applyFont="1" applyBorder="1" applyAlignment="1">
      <alignment horizontal="center" vertical="top"/>
      <protection/>
    </xf>
    <xf numFmtId="49" fontId="15" fillId="0" borderId="49" xfId="20" applyNumberFormat="1" applyFont="1" applyBorder="1" applyAlignment="1">
      <alignment horizontal="left" vertical="top"/>
      <protection/>
    </xf>
    <xf numFmtId="0" fontId="15" fillId="0" borderId="49" xfId="20" applyFont="1" applyBorder="1" applyAlignment="1">
      <alignment vertical="top" wrapText="1"/>
      <protection/>
    </xf>
    <xf numFmtId="49" fontId="15" fillId="0" borderId="49" xfId="20" applyNumberFormat="1" applyFont="1" applyBorder="1" applyAlignment="1">
      <alignment horizontal="center" shrinkToFit="1"/>
      <protection/>
    </xf>
    <xf numFmtId="4" fontId="15" fillId="0" borderId="49" xfId="20" applyNumberFormat="1" applyFont="1" applyBorder="1" applyAlignment="1">
      <alignment horizontal="right"/>
      <protection/>
    </xf>
    <xf numFmtId="4" fontId="15" fillId="0" borderId="49" xfId="20" applyNumberFormat="1" applyFont="1" applyBorder="1">
      <alignment/>
      <protection/>
    </xf>
    <xf numFmtId="0" fontId="4" fillId="0" borderId="47" xfId="20" applyFont="1" applyBorder="1" applyAlignment="1">
      <alignment horizontal="center"/>
      <protection/>
    </xf>
    <xf numFmtId="49" fontId="4" fillId="0" borderId="47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7" xfId="20" applyNumberFormat="1" applyFont="1" applyBorder="1" applyAlignment="1">
      <alignment horizontal="right"/>
      <protection/>
    </xf>
    <xf numFmtId="4" fontId="19" fillId="3" borderId="50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48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7" xfId="0" applyNumberFormat="1" applyFont="1" applyBorder="1"/>
    <xf numFmtId="3" fontId="1" fillId="0" borderId="51" xfId="0" applyNumberFormat="1" applyFont="1" applyBorder="1"/>
    <xf numFmtId="3" fontId="18" fillId="0" borderId="0" xfId="20" applyNumberFormat="1" applyFont="1" applyAlignment="1">
      <alignment wrapText="1"/>
      <protection/>
    </xf>
    <xf numFmtId="46" fontId="18" fillId="0" borderId="0" xfId="20" applyNumberFormat="1" applyFont="1" applyAlignment="1">
      <alignment wrapText="1"/>
      <protection/>
    </xf>
    <xf numFmtId="0" fontId="2" fillId="4" borderId="0" xfId="0" applyFont="1" applyFill="1" applyBorder="1" applyAlignment="1">
      <alignment horizontal="centerContinuous"/>
    </xf>
    <xf numFmtId="3" fontId="2" fillId="4" borderId="0" xfId="0" applyNumberFormat="1" applyFont="1" applyFill="1" applyBorder="1" applyAlignment="1">
      <alignment horizontal="centerContinuous"/>
    </xf>
    <xf numFmtId="0" fontId="0" fillId="4" borderId="0" xfId="0" applyFill="1" applyBorder="1"/>
    <xf numFmtId="0" fontId="1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0" fontId="9" fillId="4" borderId="0" xfId="0" applyFont="1" applyFill="1" applyBorder="1"/>
    <xf numFmtId="3" fontId="10" fillId="4" borderId="0" xfId="0" applyNumberFormat="1" applyFont="1" applyFill="1" applyBorder="1"/>
    <xf numFmtId="4" fontId="10" fillId="4" borderId="0" xfId="0" applyNumberFormat="1" applyFont="1" applyFill="1" applyBorder="1"/>
    <xf numFmtId="4" fontId="0" fillId="4" borderId="0" xfId="0" applyNumberFormat="1" applyFill="1" applyBorder="1"/>
    <xf numFmtId="0" fontId="0" fillId="0" borderId="0" xfId="0" applyAlignment="1">
      <alignment horizontal="left" wrapText="1"/>
    </xf>
    <xf numFmtId="166" fontId="1" fillId="0" borderId="48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2" xfId="0" applyNumberFormat="1" applyFont="1" applyFill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4" borderId="0" xfId="0" applyNumberFormat="1" applyFont="1" applyFill="1" applyBorder="1" applyAlignment="1">
      <alignment horizontal="right"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49" fontId="19" fillId="3" borderId="60" xfId="20" applyNumberFormat="1" applyFont="1" applyFill="1" applyBorder="1" applyAlignment="1">
      <alignment horizontal="left" wrapText="1"/>
      <protection/>
    </xf>
    <xf numFmtId="49" fontId="20" fillId="0" borderId="61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71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10</v>
      </c>
      <c r="D2" s="5" t="str">
        <f>Rekapitulace!G2</f>
        <v>Stavební úpravy 4.NP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68</v>
      </c>
      <c r="B5" s="18"/>
      <c r="C5" s="19" t="s">
        <v>75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73</v>
      </c>
      <c r="B7" s="25"/>
      <c r="C7" s="26" t="s">
        <v>74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9"/>
      <c r="D8" s="209"/>
      <c r="E8" s="210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9">
        <f>Projektant</f>
        <v>0</v>
      </c>
      <c r="D9" s="209"/>
      <c r="E9" s="210"/>
      <c r="F9" s="13"/>
      <c r="G9" s="34"/>
      <c r="H9" s="35"/>
    </row>
    <row r="10" spans="1:8" ht="12.75">
      <c r="A10" s="29" t="s">
        <v>14</v>
      </c>
      <c r="B10" s="13"/>
      <c r="C10" s="209"/>
      <c r="D10" s="209"/>
      <c r="E10" s="209"/>
      <c r="F10" s="36"/>
      <c r="G10" s="37"/>
      <c r="H10" s="38"/>
    </row>
    <row r="11" spans="1:57" ht="13.5" customHeight="1">
      <c r="A11" s="29" t="s">
        <v>15</v>
      </c>
      <c r="B11" s="13"/>
      <c r="C11" s="209"/>
      <c r="D11" s="209"/>
      <c r="E11" s="209"/>
      <c r="F11" s="39" t="s">
        <v>16</v>
      </c>
      <c r="G11" s="40">
        <v>20200307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1"/>
      <c r="D12" s="211"/>
      <c r="E12" s="211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>
        <f>Rekapitulace!A41</f>
        <v>0</v>
      </c>
      <c r="E15" s="58"/>
      <c r="F15" s="59"/>
      <c r="G15" s="56">
        <f>Rekapitulace!I41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>
        <f>Rekapitulace!A42</f>
        <v>0</v>
      </c>
      <c r="E16" s="60"/>
      <c r="F16" s="61"/>
      <c r="G16" s="56">
        <f>Rekapitulace!I42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>
        <f>Rekapitulace!A43</f>
        <v>0</v>
      </c>
      <c r="E17" s="60"/>
      <c r="F17" s="61"/>
      <c r="G17" s="56">
        <f>Rekapitulace!I43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>
        <f>Rekapitulace!A44</f>
        <v>0</v>
      </c>
      <c r="E18" s="60"/>
      <c r="F18" s="61"/>
      <c r="G18" s="56">
        <f>Rekapitulace!I44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>
        <f>Rekapitulace!A45</f>
        <v>0</v>
      </c>
      <c r="E19" s="60"/>
      <c r="F19" s="61"/>
      <c r="G19" s="56">
        <f>Rekapitulace!I45</f>
        <v>0</v>
      </c>
    </row>
    <row r="20" spans="1:7" ht="15.95" customHeight="1">
      <c r="A20" s="64"/>
      <c r="B20" s="55"/>
      <c r="C20" s="56"/>
      <c r="D20" s="9">
        <f>Rekapitulace!A46</f>
        <v>0</v>
      </c>
      <c r="E20" s="60"/>
      <c r="F20" s="61"/>
      <c r="G20" s="56">
        <f>Rekapitulace!I46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>
        <f>Rekapitulace!A47</f>
        <v>0</v>
      </c>
      <c r="E21" s="60"/>
      <c r="F21" s="61"/>
      <c r="G21" s="56">
        <f>Rekapitulace!I47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2" t="s">
        <v>33</v>
      </c>
      <c r="B23" s="213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4">
        <f>C23-F32</f>
        <v>0</v>
      </c>
      <c r="G30" s="205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4">
        <f>ROUND(PRODUCT(F30,C31/100),0)</f>
        <v>0</v>
      </c>
      <c r="G31" s="205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4">
        <v>0</v>
      </c>
      <c r="G32" s="205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4">
        <f>ROUND(PRODUCT(F32,C33/100),0)</f>
        <v>0</v>
      </c>
      <c r="G33" s="205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6">
        <f>ROUND(SUM(F30:F33),0)</f>
        <v>0</v>
      </c>
      <c r="G34" s="207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8"/>
      <c r="C37" s="208"/>
      <c r="D37" s="208"/>
      <c r="E37" s="208"/>
      <c r="F37" s="208"/>
      <c r="G37" s="208"/>
      <c r="H37" t="s">
        <v>5</v>
      </c>
    </row>
    <row r="38" spans="1:8" ht="12.75" customHeight="1">
      <c r="A38" s="96"/>
      <c r="B38" s="208"/>
      <c r="C38" s="208"/>
      <c r="D38" s="208"/>
      <c r="E38" s="208"/>
      <c r="F38" s="208"/>
      <c r="G38" s="208"/>
      <c r="H38" t="s">
        <v>5</v>
      </c>
    </row>
    <row r="39" spans="1:8" ht="12.75">
      <c r="A39" s="96"/>
      <c r="B39" s="208"/>
      <c r="C39" s="208"/>
      <c r="D39" s="208"/>
      <c r="E39" s="208"/>
      <c r="F39" s="208"/>
      <c r="G39" s="208"/>
      <c r="H39" t="s">
        <v>5</v>
      </c>
    </row>
    <row r="40" spans="1:8" ht="12.75">
      <c r="A40" s="96"/>
      <c r="B40" s="208"/>
      <c r="C40" s="208"/>
      <c r="D40" s="208"/>
      <c r="E40" s="208"/>
      <c r="F40" s="208"/>
      <c r="G40" s="208"/>
      <c r="H40" t="s">
        <v>5</v>
      </c>
    </row>
    <row r="41" spans="1:8" ht="12.75">
      <c r="A41" s="96"/>
      <c r="B41" s="208"/>
      <c r="C41" s="208"/>
      <c r="D41" s="208"/>
      <c r="E41" s="208"/>
      <c r="F41" s="208"/>
      <c r="G41" s="208"/>
      <c r="H41" t="s">
        <v>5</v>
      </c>
    </row>
    <row r="42" spans="1:8" ht="12.75">
      <c r="A42" s="96"/>
      <c r="B42" s="208"/>
      <c r="C42" s="208"/>
      <c r="D42" s="208"/>
      <c r="E42" s="208"/>
      <c r="F42" s="208"/>
      <c r="G42" s="208"/>
      <c r="H42" t="s">
        <v>5</v>
      </c>
    </row>
    <row r="43" spans="1:8" ht="12.75">
      <c r="A43" s="96"/>
      <c r="B43" s="208"/>
      <c r="C43" s="208"/>
      <c r="D43" s="208"/>
      <c r="E43" s="208"/>
      <c r="F43" s="208"/>
      <c r="G43" s="208"/>
      <c r="H43" t="s">
        <v>5</v>
      </c>
    </row>
    <row r="44" spans="1:8" ht="12.75">
      <c r="A44" s="96"/>
      <c r="B44" s="208"/>
      <c r="C44" s="208"/>
      <c r="D44" s="208"/>
      <c r="E44" s="208"/>
      <c r="F44" s="208"/>
      <c r="G44" s="208"/>
      <c r="H44" t="s">
        <v>5</v>
      </c>
    </row>
    <row r="45" spans="1:8" ht="0.75" customHeight="1">
      <c r="A45" s="96"/>
      <c r="B45" s="208"/>
      <c r="C45" s="208"/>
      <c r="D45" s="208"/>
      <c r="E45" s="208"/>
      <c r="F45" s="208"/>
      <c r="G45" s="208"/>
      <c r="H45" t="s">
        <v>5</v>
      </c>
    </row>
    <row r="46" spans="2:7" ht="12.75">
      <c r="B46" s="203"/>
      <c r="C46" s="203"/>
      <c r="D46" s="203"/>
      <c r="E46" s="203"/>
      <c r="F46" s="203"/>
      <c r="G46" s="20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2:7" ht="12.75">
      <c r="B50" s="203"/>
      <c r="C50" s="203"/>
      <c r="D50" s="203"/>
      <c r="E50" s="203"/>
      <c r="F50" s="203"/>
      <c r="G50" s="203"/>
    </row>
    <row r="51" spans="2:7" ht="12.75">
      <c r="B51" s="203"/>
      <c r="C51" s="203"/>
      <c r="D51" s="203"/>
      <c r="E51" s="203"/>
      <c r="F51" s="203"/>
      <c r="G51" s="203"/>
    </row>
    <row r="52" spans="2:7" ht="12.75">
      <c r="B52" s="203"/>
      <c r="C52" s="203"/>
      <c r="D52" s="203"/>
      <c r="E52" s="203"/>
      <c r="F52" s="203"/>
      <c r="G52" s="203"/>
    </row>
    <row r="53" spans="2:7" ht="12.75">
      <c r="B53" s="203"/>
      <c r="C53" s="203"/>
      <c r="D53" s="203"/>
      <c r="E53" s="203"/>
      <c r="F53" s="203"/>
      <c r="G53" s="203"/>
    </row>
    <row r="54" spans="2:7" ht="12.75">
      <c r="B54" s="203"/>
      <c r="C54" s="203"/>
      <c r="D54" s="203"/>
      <c r="E54" s="203"/>
      <c r="F54" s="203"/>
      <c r="G54" s="203"/>
    </row>
    <row r="55" spans="2:7" ht="12.75">
      <c r="B55" s="203"/>
      <c r="C55" s="203"/>
      <c r="D55" s="203"/>
      <c r="E55" s="203"/>
      <c r="F55" s="203"/>
      <c r="G55" s="20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00"/>
  <sheetViews>
    <sheetView workbookViewId="0" topLeftCell="A25">
      <selection activeCell="A38" sqref="A38:L5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4" t="s">
        <v>48</v>
      </c>
      <c r="B1" s="215"/>
      <c r="C1" s="97" t="str">
        <f>CONCATENATE(cislostavby," ",nazevstavby)</f>
        <v>20200307 OOP Město Albrechtice</v>
      </c>
      <c r="D1" s="98"/>
      <c r="E1" s="99"/>
      <c r="F1" s="98"/>
      <c r="G1" s="100" t="s">
        <v>49</v>
      </c>
      <c r="H1" s="101" t="s">
        <v>76</v>
      </c>
      <c r="I1" s="102"/>
    </row>
    <row r="2" spans="1:9" ht="13.5" thickBot="1">
      <c r="A2" s="216" t="s">
        <v>50</v>
      </c>
      <c r="B2" s="217"/>
      <c r="C2" s="103" t="str">
        <f>CONCATENATE(cisloobjektu," ",nazevobjektu)</f>
        <v>1 Stavební úpravy 1.NP a 4.NP</v>
      </c>
      <c r="D2" s="104"/>
      <c r="E2" s="105"/>
      <c r="F2" s="104"/>
      <c r="G2" s="218" t="s">
        <v>77</v>
      </c>
      <c r="H2" s="219"/>
      <c r="I2" s="220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81" t="str">
        <f>Položky!B7</f>
        <v>3</v>
      </c>
      <c r="B7" s="115" t="str">
        <f>Položky!C7</f>
        <v>Svislé a kompletní konstrukce</v>
      </c>
      <c r="C7" s="66"/>
      <c r="D7" s="116"/>
      <c r="E7" s="182">
        <f>Položky!BA110</f>
        <v>0</v>
      </c>
      <c r="F7" s="183">
        <f>Položky!BB110</f>
        <v>0</v>
      </c>
      <c r="G7" s="183">
        <f>Položky!BC110</f>
        <v>0</v>
      </c>
      <c r="H7" s="183">
        <f>Položky!BD110</f>
        <v>0</v>
      </c>
      <c r="I7" s="184">
        <f>Položky!BE110</f>
        <v>0</v>
      </c>
    </row>
    <row r="8" spans="1:9" s="35" customFormat="1" ht="12.75">
      <c r="A8" s="181" t="str">
        <f>Položky!B111</f>
        <v>4</v>
      </c>
      <c r="B8" s="115" t="str">
        <f>Položky!C111</f>
        <v>Vodorovné konstrukce</v>
      </c>
      <c r="C8" s="66"/>
      <c r="D8" s="116"/>
      <c r="E8" s="182">
        <f>Položky!BA126</f>
        <v>0</v>
      </c>
      <c r="F8" s="183">
        <f>Položky!BB126</f>
        <v>0</v>
      </c>
      <c r="G8" s="183">
        <f>Položky!BC126</f>
        <v>0</v>
      </c>
      <c r="H8" s="183">
        <f>Položky!BD126</f>
        <v>0</v>
      </c>
      <c r="I8" s="184">
        <f>Položky!BE126</f>
        <v>0</v>
      </c>
    </row>
    <row r="9" spans="1:9" s="35" customFormat="1" ht="12.75">
      <c r="A9" s="181" t="str">
        <f>Položky!B127</f>
        <v>61</v>
      </c>
      <c r="B9" s="115" t="str">
        <f>Položky!C127</f>
        <v>Upravy povrchů vnitřní</v>
      </c>
      <c r="C9" s="66"/>
      <c r="D9" s="116"/>
      <c r="E9" s="182">
        <f>Položky!BA214</f>
        <v>0</v>
      </c>
      <c r="F9" s="183">
        <f>Položky!BB214</f>
        <v>0</v>
      </c>
      <c r="G9" s="183">
        <f>Položky!BC214</f>
        <v>0</v>
      </c>
      <c r="H9" s="183">
        <f>Položky!BD214</f>
        <v>0</v>
      </c>
      <c r="I9" s="184">
        <f>Položky!BE214</f>
        <v>0</v>
      </c>
    </row>
    <row r="10" spans="1:9" s="35" customFormat="1" ht="12.75">
      <c r="A10" s="181" t="str">
        <f>Položky!B215</f>
        <v>62</v>
      </c>
      <c r="B10" s="115" t="str">
        <f>Položky!C215</f>
        <v>Úpravy povrchů vnější</v>
      </c>
      <c r="C10" s="66"/>
      <c r="D10" s="116"/>
      <c r="E10" s="182">
        <f>Položky!BA232</f>
        <v>0</v>
      </c>
      <c r="F10" s="183">
        <f>Položky!BB232</f>
        <v>0</v>
      </c>
      <c r="G10" s="183">
        <f>Položky!BC232</f>
        <v>0</v>
      </c>
      <c r="H10" s="183">
        <f>Položky!BD232</f>
        <v>0</v>
      </c>
      <c r="I10" s="184">
        <f>Položky!BE232</f>
        <v>0</v>
      </c>
    </row>
    <row r="11" spans="1:9" s="35" customFormat="1" ht="12.75">
      <c r="A11" s="181" t="str">
        <f>Položky!B233</f>
        <v>63</v>
      </c>
      <c r="B11" s="115" t="str">
        <f>Položky!C233</f>
        <v>Podlahy a podlahové konstrukce</v>
      </c>
      <c r="C11" s="66"/>
      <c r="D11" s="116"/>
      <c r="E11" s="182">
        <f>Položky!BA242</f>
        <v>0</v>
      </c>
      <c r="F11" s="183">
        <f>Položky!BB242</f>
        <v>0</v>
      </c>
      <c r="G11" s="183">
        <f>Položky!BC242</f>
        <v>0</v>
      </c>
      <c r="H11" s="183">
        <f>Položky!BD242</f>
        <v>0</v>
      </c>
      <c r="I11" s="184">
        <f>Položky!BE242</f>
        <v>0</v>
      </c>
    </row>
    <row r="12" spans="1:9" s="35" customFormat="1" ht="12.75">
      <c r="A12" s="181" t="str">
        <f>Položky!B243</f>
        <v>64</v>
      </c>
      <c r="B12" s="115" t="str">
        <f>Položky!C243</f>
        <v>Výplně otvorů</v>
      </c>
      <c r="C12" s="66"/>
      <c r="D12" s="116"/>
      <c r="E12" s="182">
        <f>Položky!BA267</f>
        <v>0</v>
      </c>
      <c r="F12" s="183">
        <f>Položky!BB267</f>
        <v>0</v>
      </c>
      <c r="G12" s="183">
        <f>Položky!BC267</f>
        <v>0</v>
      </c>
      <c r="H12" s="183">
        <f>Položky!BD267</f>
        <v>0</v>
      </c>
      <c r="I12" s="184">
        <f>Položky!BE267</f>
        <v>0</v>
      </c>
    </row>
    <row r="13" spans="1:9" s="35" customFormat="1" ht="12.75">
      <c r="A13" s="181" t="str">
        <f>Položky!B268</f>
        <v>94</v>
      </c>
      <c r="B13" s="115" t="str">
        <f>Položky!C268</f>
        <v>Lešení a stavební výtahy</v>
      </c>
      <c r="C13" s="66"/>
      <c r="D13" s="116"/>
      <c r="E13" s="182">
        <f>Položky!BA274</f>
        <v>0</v>
      </c>
      <c r="F13" s="183">
        <f>Položky!BB274</f>
        <v>0</v>
      </c>
      <c r="G13" s="183">
        <f>Položky!BC274</f>
        <v>0</v>
      </c>
      <c r="H13" s="183">
        <f>Položky!BD274</f>
        <v>0</v>
      </c>
      <c r="I13" s="184">
        <f>Položky!BE274</f>
        <v>0</v>
      </c>
    </row>
    <row r="14" spans="1:9" s="35" customFormat="1" ht="12.75">
      <c r="A14" s="181" t="str">
        <f>Položky!B275</f>
        <v>95</v>
      </c>
      <c r="B14" s="115" t="str">
        <f>Položky!C275</f>
        <v>Dokončovací konstrukce na pozemních stavbách</v>
      </c>
      <c r="C14" s="66"/>
      <c r="D14" s="116"/>
      <c r="E14" s="182">
        <f>Položky!BA282</f>
        <v>0</v>
      </c>
      <c r="F14" s="183">
        <f>Položky!BB282</f>
        <v>0</v>
      </c>
      <c r="G14" s="183">
        <f>Položky!BC282</f>
        <v>0</v>
      </c>
      <c r="H14" s="183">
        <f>Položky!BD282</f>
        <v>0</v>
      </c>
      <c r="I14" s="184">
        <f>Položky!BE282</f>
        <v>0</v>
      </c>
    </row>
    <row r="15" spans="1:9" s="35" customFormat="1" ht="12.75">
      <c r="A15" s="181" t="str">
        <f>Položky!B283</f>
        <v>96</v>
      </c>
      <c r="B15" s="115" t="str">
        <f>Položky!C283</f>
        <v>Bourání konstrukcí</v>
      </c>
      <c r="C15" s="66"/>
      <c r="D15" s="116"/>
      <c r="E15" s="182">
        <f>Položky!BA364</f>
        <v>0</v>
      </c>
      <c r="F15" s="183">
        <f>Položky!BB364</f>
        <v>0</v>
      </c>
      <c r="G15" s="183">
        <f>Položky!BC364</f>
        <v>0</v>
      </c>
      <c r="H15" s="183">
        <f>Položky!BD364</f>
        <v>0</v>
      </c>
      <c r="I15" s="184">
        <f>Položky!BE364</f>
        <v>0</v>
      </c>
    </row>
    <row r="16" spans="1:9" s="35" customFormat="1" ht="12.75">
      <c r="A16" s="181" t="str">
        <f>Položky!B365</f>
        <v>97</v>
      </c>
      <c r="B16" s="115" t="str">
        <f>Položky!C365</f>
        <v>Prorážení otvorů</v>
      </c>
      <c r="C16" s="66"/>
      <c r="D16" s="116"/>
      <c r="E16" s="182">
        <f>Položky!BA427</f>
        <v>0</v>
      </c>
      <c r="F16" s="183">
        <f>Položky!BB427</f>
        <v>0</v>
      </c>
      <c r="G16" s="183">
        <f>Položky!BC427</f>
        <v>0</v>
      </c>
      <c r="H16" s="183">
        <f>Položky!BD427</f>
        <v>0</v>
      </c>
      <c r="I16" s="184">
        <f>Položky!BE427</f>
        <v>0</v>
      </c>
    </row>
    <row r="17" spans="1:9" s="35" customFormat="1" ht="12.75">
      <c r="A17" s="181" t="str">
        <f>Položky!B428</f>
        <v>99</v>
      </c>
      <c r="B17" s="115" t="str">
        <f>Položky!C428</f>
        <v>Staveništní přesun hmot</v>
      </c>
      <c r="C17" s="66"/>
      <c r="D17" s="116"/>
      <c r="E17" s="182">
        <f>Položky!BA430</f>
        <v>0</v>
      </c>
      <c r="F17" s="183">
        <f>Položky!BB430</f>
        <v>0</v>
      </c>
      <c r="G17" s="183">
        <f>Položky!BC430</f>
        <v>0</v>
      </c>
      <c r="H17" s="183">
        <f>Položky!BD430</f>
        <v>0</v>
      </c>
      <c r="I17" s="184">
        <f>Položky!BE430</f>
        <v>0</v>
      </c>
    </row>
    <row r="18" spans="1:9" s="35" customFormat="1" ht="12.75">
      <c r="A18" s="181" t="str">
        <f>Položky!B431</f>
        <v>991</v>
      </c>
      <c r="B18" s="115" t="str">
        <f>Položky!C431</f>
        <v>Ostatní náklady</v>
      </c>
      <c r="C18" s="66"/>
      <c r="D18" s="116"/>
      <c r="E18" s="182">
        <f>Položky!BA436</f>
        <v>0</v>
      </c>
      <c r="F18" s="183">
        <f>Položky!BB436</f>
        <v>0</v>
      </c>
      <c r="G18" s="183">
        <f>Položky!BC436</f>
        <v>0</v>
      </c>
      <c r="H18" s="183">
        <f>Položky!BD436</f>
        <v>0</v>
      </c>
      <c r="I18" s="184">
        <f>Položky!BE436</f>
        <v>0</v>
      </c>
    </row>
    <row r="19" spans="1:9" s="35" customFormat="1" ht="12.75">
      <c r="A19" s="181" t="str">
        <f>Položky!B437</f>
        <v>711</v>
      </c>
      <c r="B19" s="115" t="str">
        <f>Položky!C437</f>
        <v>Izolace proti vodě</v>
      </c>
      <c r="C19" s="66"/>
      <c r="D19" s="116"/>
      <c r="E19" s="182">
        <f>Položky!BA447</f>
        <v>0</v>
      </c>
      <c r="F19" s="183">
        <f>Položky!BB447</f>
        <v>0</v>
      </c>
      <c r="G19" s="183">
        <f>Položky!BC447</f>
        <v>0</v>
      </c>
      <c r="H19" s="183">
        <f>Položky!BD447</f>
        <v>0</v>
      </c>
      <c r="I19" s="184">
        <f>Položky!BE447</f>
        <v>0</v>
      </c>
    </row>
    <row r="20" spans="1:9" s="35" customFormat="1" ht="12.75">
      <c r="A20" s="181" t="str">
        <f>Položky!B448</f>
        <v>712</v>
      </c>
      <c r="B20" s="115" t="str">
        <f>Položky!C448</f>
        <v>Živičné krytiny</v>
      </c>
      <c r="C20" s="66"/>
      <c r="D20" s="116"/>
      <c r="E20" s="182">
        <f>Položky!BA455</f>
        <v>0</v>
      </c>
      <c r="F20" s="183">
        <f>Položky!BB455</f>
        <v>0</v>
      </c>
      <c r="G20" s="183">
        <f>Položky!BC455</f>
        <v>0</v>
      </c>
      <c r="H20" s="183">
        <f>Položky!BD455</f>
        <v>0</v>
      </c>
      <c r="I20" s="184">
        <f>Položky!BE455</f>
        <v>0</v>
      </c>
    </row>
    <row r="21" spans="1:9" s="35" customFormat="1" ht="12.75">
      <c r="A21" s="181" t="str">
        <f>Položky!B456</f>
        <v>713</v>
      </c>
      <c r="B21" s="115" t="str">
        <f>Položky!C456</f>
        <v>Izolace tepelné</v>
      </c>
      <c r="C21" s="66"/>
      <c r="D21" s="116"/>
      <c r="E21" s="182">
        <f>Položky!BA479</f>
        <v>0</v>
      </c>
      <c r="F21" s="183">
        <f>Položky!BB479</f>
        <v>0</v>
      </c>
      <c r="G21" s="183">
        <f>Položky!BC479</f>
        <v>0</v>
      </c>
      <c r="H21" s="183">
        <f>Položky!BD479</f>
        <v>0</v>
      </c>
      <c r="I21" s="184">
        <f>Položky!BE479</f>
        <v>0</v>
      </c>
    </row>
    <row r="22" spans="1:9" s="35" customFormat="1" ht="12.75">
      <c r="A22" s="181" t="str">
        <f>Položky!B480</f>
        <v>725</v>
      </c>
      <c r="B22" s="115" t="str">
        <f>Položky!C480</f>
        <v>Zařizovací předměty</v>
      </c>
      <c r="C22" s="66"/>
      <c r="D22" s="116"/>
      <c r="E22" s="182">
        <f>Položky!BA490</f>
        <v>0</v>
      </c>
      <c r="F22" s="183">
        <f>Položky!BB490</f>
        <v>0</v>
      </c>
      <c r="G22" s="183">
        <f>Položky!BC490</f>
        <v>0</v>
      </c>
      <c r="H22" s="183">
        <f>Položky!BD490</f>
        <v>0</v>
      </c>
      <c r="I22" s="184">
        <f>Položky!BE490</f>
        <v>0</v>
      </c>
    </row>
    <row r="23" spans="1:9" s="35" customFormat="1" ht="12.75">
      <c r="A23" s="181" t="str">
        <f>Položky!B491</f>
        <v>735</v>
      </c>
      <c r="B23" s="115" t="str">
        <f>Položky!C491</f>
        <v>Otopná tělesa</v>
      </c>
      <c r="C23" s="66"/>
      <c r="D23" s="116"/>
      <c r="E23" s="182">
        <f>Položky!BA502</f>
        <v>0</v>
      </c>
      <c r="F23" s="183">
        <f>Položky!BB502</f>
        <v>0</v>
      </c>
      <c r="G23" s="183">
        <f>Položky!BC502</f>
        <v>0</v>
      </c>
      <c r="H23" s="183">
        <f>Položky!BD502</f>
        <v>0</v>
      </c>
      <c r="I23" s="184">
        <f>Položky!BE502</f>
        <v>0</v>
      </c>
    </row>
    <row r="24" spans="1:9" s="35" customFormat="1" ht="12.75">
      <c r="A24" s="181" t="str">
        <f>Položky!B503</f>
        <v>762</v>
      </c>
      <c r="B24" s="115" t="str">
        <f>Položky!C503</f>
        <v>Konstrukce tesařské</v>
      </c>
      <c r="C24" s="66"/>
      <c r="D24" s="116"/>
      <c r="E24" s="182">
        <f>Položky!BA533</f>
        <v>0</v>
      </c>
      <c r="F24" s="183">
        <f>Položky!BB533</f>
        <v>0</v>
      </c>
      <c r="G24" s="183">
        <f>Položky!BC533</f>
        <v>0</v>
      </c>
      <c r="H24" s="183">
        <f>Položky!BD533</f>
        <v>0</v>
      </c>
      <c r="I24" s="184">
        <f>Položky!BE533</f>
        <v>0</v>
      </c>
    </row>
    <row r="25" spans="1:9" s="35" customFormat="1" ht="12.75">
      <c r="A25" s="181" t="str">
        <f>Položky!B534</f>
        <v>764</v>
      </c>
      <c r="B25" s="115" t="str">
        <f>Položky!C534</f>
        <v>Konstrukce klempířské</v>
      </c>
      <c r="C25" s="66"/>
      <c r="D25" s="116"/>
      <c r="E25" s="182">
        <f>Položky!BA542</f>
        <v>0</v>
      </c>
      <c r="F25" s="183">
        <f>Položky!BB542</f>
        <v>0</v>
      </c>
      <c r="G25" s="183">
        <f>Položky!BC542</f>
        <v>0</v>
      </c>
      <c r="H25" s="183">
        <f>Položky!BD542</f>
        <v>0</v>
      </c>
      <c r="I25" s="184">
        <f>Položky!BE542</f>
        <v>0</v>
      </c>
    </row>
    <row r="26" spans="1:9" s="35" customFormat="1" ht="12.75">
      <c r="A26" s="181" t="str">
        <f>Položky!B543</f>
        <v>765</v>
      </c>
      <c r="B26" s="115" t="str">
        <f>Položky!C543</f>
        <v>Krytiny tvrdé</v>
      </c>
      <c r="C26" s="66"/>
      <c r="D26" s="116"/>
      <c r="E26" s="182">
        <f>Položky!BA555</f>
        <v>0</v>
      </c>
      <c r="F26" s="183">
        <f>Položky!BB555</f>
        <v>0</v>
      </c>
      <c r="G26" s="183">
        <f>Položky!BC555</f>
        <v>0</v>
      </c>
      <c r="H26" s="183">
        <f>Položky!BD555</f>
        <v>0</v>
      </c>
      <c r="I26" s="184">
        <f>Položky!BE555</f>
        <v>0</v>
      </c>
    </row>
    <row r="27" spans="1:9" s="35" customFormat="1" ht="12.75">
      <c r="A27" s="181" t="str">
        <f>Položky!B556</f>
        <v>766</v>
      </c>
      <c r="B27" s="115" t="str">
        <f>Položky!C556</f>
        <v>Konstrukce truhlářské</v>
      </c>
      <c r="C27" s="66"/>
      <c r="D27" s="116"/>
      <c r="E27" s="182">
        <f>Položky!BA606</f>
        <v>0</v>
      </c>
      <c r="F27" s="183">
        <f>Položky!BB606</f>
        <v>0</v>
      </c>
      <c r="G27" s="183">
        <f>Položky!BC606</f>
        <v>0</v>
      </c>
      <c r="H27" s="183">
        <f>Položky!BD606</f>
        <v>0</v>
      </c>
      <c r="I27" s="184">
        <f>Položky!BE606</f>
        <v>0</v>
      </c>
    </row>
    <row r="28" spans="1:9" s="35" customFormat="1" ht="12.75">
      <c r="A28" s="181" t="str">
        <f>Položky!B607</f>
        <v>767</v>
      </c>
      <c r="B28" s="115" t="str">
        <f>Položky!C607</f>
        <v>Konstrukce zámečnické</v>
      </c>
      <c r="C28" s="66"/>
      <c r="D28" s="116"/>
      <c r="E28" s="182">
        <f>Položky!BA632</f>
        <v>0</v>
      </c>
      <c r="F28" s="183">
        <f>Položky!BB632</f>
        <v>0</v>
      </c>
      <c r="G28" s="183">
        <f>Položky!BC632</f>
        <v>0</v>
      </c>
      <c r="H28" s="183">
        <f>Položky!BD632</f>
        <v>0</v>
      </c>
      <c r="I28" s="184">
        <f>Položky!BE632</f>
        <v>0</v>
      </c>
    </row>
    <row r="29" spans="1:9" s="35" customFormat="1" ht="12.75">
      <c r="A29" s="181" t="str">
        <f>Položky!B633</f>
        <v>771</v>
      </c>
      <c r="B29" s="115" t="str">
        <f>Položky!C633</f>
        <v>Podlahy z dlaždic a obklady</v>
      </c>
      <c r="C29" s="66"/>
      <c r="D29" s="116"/>
      <c r="E29" s="182">
        <f>Položky!BA662</f>
        <v>0</v>
      </c>
      <c r="F29" s="183">
        <f>Položky!BB662</f>
        <v>0</v>
      </c>
      <c r="G29" s="183">
        <f>Položky!BC662</f>
        <v>0</v>
      </c>
      <c r="H29" s="183">
        <f>Položky!BD662</f>
        <v>0</v>
      </c>
      <c r="I29" s="184">
        <f>Položky!BE662</f>
        <v>0</v>
      </c>
    </row>
    <row r="30" spans="1:9" s="35" customFormat="1" ht="12.75">
      <c r="A30" s="181" t="str">
        <f>Položky!B663</f>
        <v>776</v>
      </c>
      <c r="B30" s="115" t="str">
        <f>Položky!C663</f>
        <v>Podlahy povlakové</v>
      </c>
      <c r="C30" s="66"/>
      <c r="D30" s="116"/>
      <c r="E30" s="182">
        <f>Položky!BA724</f>
        <v>0</v>
      </c>
      <c r="F30" s="183">
        <f>Položky!BB724</f>
        <v>0</v>
      </c>
      <c r="G30" s="183">
        <f>Položky!BC724</f>
        <v>0</v>
      </c>
      <c r="H30" s="183">
        <f>Položky!BD724</f>
        <v>0</v>
      </c>
      <c r="I30" s="184">
        <f>Položky!BE724</f>
        <v>0</v>
      </c>
    </row>
    <row r="31" spans="1:9" s="35" customFormat="1" ht="12.75">
      <c r="A31" s="181" t="str">
        <f>Položky!B725</f>
        <v>777</v>
      </c>
      <c r="B31" s="115" t="str">
        <f>Položky!C725</f>
        <v>Podlahy ze syntetických hmot</v>
      </c>
      <c r="C31" s="66"/>
      <c r="D31" s="116"/>
      <c r="E31" s="182">
        <f>Položky!BA741</f>
        <v>0</v>
      </c>
      <c r="F31" s="183">
        <f>Položky!BB741</f>
        <v>0</v>
      </c>
      <c r="G31" s="183">
        <f>Položky!BC741</f>
        <v>0</v>
      </c>
      <c r="H31" s="183">
        <f>Položky!BD741</f>
        <v>0</v>
      </c>
      <c r="I31" s="184">
        <f>Položky!BE741</f>
        <v>0</v>
      </c>
    </row>
    <row r="32" spans="1:9" s="35" customFormat="1" ht="12.75">
      <c r="A32" s="181" t="str">
        <f>Položky!B742</f>
        <v>781</v>
      </c>
      <c r="B32" s="115" t="str">
        <f>Položky!C742</f>
        <v>Obklady keramické</v>
      </c>
      <c r="C32" s="66"/>
      <c r="D32" s="116"/>
      <c r="E32" s="182">
        <f>Položky!BA787</f>
        <v>0</v>
      </c>
      <c r="F32" s="183">
        <f>Položky!BB787</f>
        <v>0</v>
      </c>
      <c r="G32" s="183">
        <f>Položky!BC787</f>
        <v>0</v>
      </c>
      <c r="H32" s="183">
        <f>Položky!BD787</f>
        <v>0</v>
      </c>
      <c r="I32" s="184">
        <f>Položky!BE787</f>
        <v>0</v>
      </c>
    </row>
    <row r="33" spans="1:9" s="35" customFormat="1" ht="12.75">
      <c r="A33" s="181" t="str">
        <f>Položky!B788</f>
        <v>783</v>
      </c>
      <c r="B33" s="115" t="str">
        <f>Položky!C788</f>
        <v>Nátěry</v>
      </c>
      <c r="C33" s="66"/>
      <c r="D33" s="116"/>
      <c r="E33" s="182">
        <f>Položky!BA814</f>
        <v>0</v>
      </c>
      <c r="F33" s="183">
        <f>Položky!BB814</f>
        <v>0</v>
      </c>
      <c r="G33" s="183">
        <f>Položky!BC814</f>
        <v>0</v>
      </c>
      <c r="H33" s="183">
        <f>Položky!BD814</f>
        <v>0</v>
      </c>
      <c r="I33" s="184">
        <f>Položky!BE814</f>
        <v>0</v>
      </c>
    </row>
    <row r="34" spans="1:9" s="35" customFormat="1" ht="12.75">
      <c r="A34" s="181" t="str">
        <f>Položky!B815</f>
        <v>784</v>
      </c>
      <c r="B34" s="115" t="str">
        <f>Položky!C815</f>
        <v>Malby</v>
      </c>
      <c r="C34" s="66"/>
      <c r="D34" s="116"/>
      <c r="E34" s="182">
        <f>Položky!BA833</f>
        <v>0</v>
      </c>
      <c r="F34" s="183">
        <f>Položky!BB833</f>
        <v>0</v>
      </c>
      <c r="G34" s="183">
        <f>Položky!BC833</f>
        <v>0</v>
      </c>
      <c r="H34" s="183">
        <f>Položky!BD833</f>
        <v>0</v>
      </c>
      <c r="I34" s="184">
        <f>Položky!BE833</f>
        <v>0</v>
      </c>
    </row>
    <row r="35" spans="1:9" s="35" customFormat="1" ht="13.5" thickBot="1">
      <c r="A35" s="181" t="str">
        <f>Položky!B834</f>
        <v>D96</v>
      </c>
      <c r="B35" s="115" t="str">
        <f>Položky!C834</f>
        <v>Přesuny suti a vybouraných hmot</v>
      </c>
      <c r="C35" s="66"/>
      <c r="D35" s="116"/>
      <c r="E35" s="182">
        <f>Položky!BA851</f>
        <v>0</v>
      </c>
      <c r="F35" s="183">
        <f>Položky!BB851</f>
        <v>0</v>
      </c>
      <c r="G35" s="183">
        <f>Položky!BC851</f>
        <v>0</v>
      </c>
      <c r="H35" s="183">
        <f>Položky!BD851</f>
        <v>0</v>
      </c>
      <c r="I35" s="184">
        <f>Položky!BE851</f>
        <v>0</v>
      </c>
    </row>
    <row r="36" spans="1:9" s="123" customFormat="1" ht="13.5" thickBot="1">
      <c r="A36" s="117"/>
      <c r="B36" s="118" t="s">
        <v>57</v>
      </c>
      <c r="C36" s="118"/>
      <c r="D36" s="119"/>
      <c r="E36" s="120">
        <f>SUM(E7:E35)</f>
        <v>0</v>
      </c>
      <c r="F36" s="121">
        <f>SUM(F7:F35)</f>
        <v>0</v>
      </c>
      <c r="G36" s="121">
        <f>SUM(G7:G35)</f>
        <v>0</v>
      </c>
      <c r="H36" s="121">
        <f>SUM(H7:H35)</f>
        <v>0</v>
      </c>
      <c r="I36" s="122">
        <f>SUM(I7:I35)</f>
        <v>0</v>
      </c>
    </row>
    <row r="37" spans="1:9" ht="12.75">
      <c r="A37" s="66"/>
      <c r="B37" s="66"/>
      <c r="C37" s="66"/>
      <c r="D37" s="66"/>
      <c r="E37" s="66"/>
      <c r="F37" s="66"/>
      <c r="G37" s="66"/>
      <c r="H37" s="66"/>
      <c r="I37" s="66"/>
    </row>
    <row r="38" spans="1:57" ht="19.5" customHeight="1">
      <c r="A38" s="187"/>
      <c r="B38" s="187"/>
      <c r="C38" s="187"/>
      <c r="D38" s="187"/>
      <c r="E38" s="187"/>
      <c r="F38" s="187"/>
      <c r="G38" s="188"/>
      <c r="H38" s="187"/>
      <c r="I38" s="187"/>
      <c r="J38" s="189"/>
      <c r="K38" s="189"/>
      <c r="L38" s="189"/>
      <c r="BA38" s="41"/>
      <c r="BB38" s="41"/>
      <c r="BC38" s="41"/>
      <c r="BD38" s="41"/>
      <c r="BE38" s="41"/>
    </row>
    <row r="39" spans="1:12" ht="12.75">
      <c r="A39" s="190"/>
      <c r="B39" s="190"/>
      <c r="C39" s="190"/>
      <c r="D39" s="190"/>
      <c r="E39" s="190"/>
      <c r="F39" s="190"/>
      <c r="G39" s="190"/>
      <c r="H39" s="190"/>
      <c r="I39" s="190"/>
      <c r="J39" s="189"/>
      <c r="K39" s="189"/>
      <c r="L39" s="189"/>
    </row>
    <row r="40" spans="1:12" ht="12.75">
      <c r="A40" s="191"/>
      <c r="B40" s="191"/>
      <c r="C40" s="191"/>
      <c r="D40" s="190"/>
      <c r="E40" s="192"/>
      <c r="F40" s="192"/>
      <c r="G40" s="193"/>
      <c r="H40" s="194"/>
      <c r="I40" s="194"/>
      <c r="J40" s="189"/>
      <c r="K40" s="189"/>
      <c r="L40" s="189"/>
    </row>
    <row r="41" spans="1:53" ht="12.75">
      <c r="A41" s="190"/>
      <c r="B41" s="190"/>
      <c r="C41" s="190"/>
      <c r="D41" s="190"/>
      <c r="E41" s="195"/>
      <c r="F41" s="196"/>
      <c r="G41" s="195"/>
      <c r="H41" s="197"/>
      <c r="I41" s="195"/>
      <c r="J41" s="189"/>
      <c r="K41" s="189"/>
      <c r="L41" s="189"/>
      <c r="BA41">
        <v>0</v>
      </c>
    </row>
    <row r="42" spans="1:53" ht="12.75">
      <c r="A42" s="190"/>
      <c r="B42" s="190"/>
      <c r="C42" s="190"/>
      <c r="D42" s="190"/>
      <c r="E42" s="195"/>
      <c r="F42" s="196"/>
      <c r="G42" s="195"/>
      <c r="H42" s="197"/>
      <c r="I42" s="195"/>
      <c r="J42" s="189"/>
      <c r="K42" s="189"/>
      <c r="L42" s="189"/>
      <c r="BA42">
        <v>0</v>
      </c>
    </row>
    <row r="43" spans="1:53" ht="12.75">
      <c r="A43" s="190"/>
      <c r="B43" s="190"/>
      <c r="C43" s="190"/>
      <c r="D43" s="190"/>
      <c r="E43" s="195"/>
      <c r="F43" s="196"/>
      <c r="G43" s="195"/>
      <c r="H43" s="197"/>
      <c r="I43" s="195"/>
      <c r="J43" s="189"/>
      <c r="K43" s="189"/>
      <c r="L43" s="189"/>
      <c r="BA43">
        <v>0</v>
      </c>
    </row>
    <row r="44" spans="1:53" ht="12.75">
      <c r="A44" s="190"/>
      <c r="B44" s="190"/>
      <c r="C44" s="190"/>
      <c r="D44" s="190"/>
      <c r="E44" s="195"/>
      <c r="F44" s="196"/>
      <c r="G44" s="195"/>
      <c r="H44" s="197"/>
      <c r="I44" s="195"/>
      <c r="J44" s="189"/>
      <c r="K44" s="189"/>
      <c r="L44" s="189"/>
      <c r="BA44">
        <v>0</v>
      </c>
    </row>
    <row r="45" spans="1:53" ht="12.75">
      <c r="A45" s="190"/>
      <c r="B45" s="190"/>
      <c r="C45" s="190"/>
      <c r="D45" s="190"/>
      <c r="E45" s="195"/>
      <c r="F45" s="196"/>
      <c r="G45" s="195"/>
      <c r="H45" s="197"/>
      <c r="I45" s="195"/>
      <c r="J45" s="189"/>
      <c r="K45" s="189"/>
      <c r="L45" s="189"/>
      <c r="BA45">
        <v>1</v>
      </c>
    </row>
    <row r="46" spans="1:53" ht="12.75">
      <c r="A46" s="190"/>
      <c r="B46" s="190"/>
      <c r="C46" s="190"/>
      <c r="D46" s="190"/>
      <c r="E46" s="195"/>
      <c r="F46" s="196"/>
      <c r="G46" s="195"/>
      <c r="H46" s="197"/>
      <c r="I46" s="195"/>
      <c r="J46" s="189"/>
      <c r="K46" s="189"/>
      <c r="L46" s="189"/>
      <c r="BA46">
        <v>1</v>
      </c>
    </row>
    <row r="47" spans="1:53" ht="12.75">
      <c r="A47" s="190"/>
      <c r="B47" s="190"/>
      <c r="C47" s="190"/>
      <c r="D47" s="190"/>
      <c r="E47" s="195"/>
      <c r="F47" s="196"/>
      <c r="G47" s="195"/>
      <c r="H47" s="197"/>
      <c r="I47" s="195"/>
      <c r="J47" s="189"/>
      <c r="K47" s="189"/>
      <c r="L47" s="189"/>
      <c r="BA47">
        <v>2</v>
      </c>
    </row>
    <row r="48" spans="1:53" ht="12.75">
      <c r="A48" s="190"/>
      <c r="B48" s="190"/>
      <c r="C48" s="190"/>
      <c r="D48" s="190"/>
      <c r="E48" s="195"/>
      <c r="F48" s="196"/>
      <c r="G48" s="195"/>
      <c r="H48" s="197"/>
      <c r="I48" s="195"/>
      <c r="J48" s="189"/>
      <c r="K48" s="189"/>
      <c r="L48" s="189"/>
      <c r="BA48">
        <v>2</v>
      </c>
    </row>
    <row r="49" spans="1:12" ht="12.75">
      <c r="A49" s="190"/>
      <c r="B49" s="191"/>
      <c r="C49" s="190"/>
      <c r="D49" s="198"/>
      <c r="E49" s="198"/>
      <c r="F49" s="198"/>
      <c r="G49" s="198"/>
      <c r="H49" s="221"/>
      <c r="I49" s="221"/>
      <c r="J49" s="189"/>
      <c r="K49" s="189"/>
      <c r="L49" s="189"/>
    </row>
    <row r="50" spans="1:12" ht="12.7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ht="12.75">
      <c r="A51" s="189"/>
      <c r="B51" s="199"/>
      <c r="C51" s="189"/>
      <c r="D51" s="189"/>
      <c r="E51" s="189"/>
      <c r="F51" s="200"/>
      <c r="G51" s="201"/>
      <c r="H51" s="201"/>
      <c r="I51" s="202"/>
      <c r="J51" s="189"/>
      <c r="K51" s="189"/>
      <c r="L51" s="189"/>
    </row>
    <row r="52" spans="1:12" ht="12.75">
      <c r="A52" s="189"/>
      <c r="B52" s="189"/>
      <c r="C52" s="189"/>
      <c r="D52" s="189"/>
      <c r="E52" s="189"/>
      <c r="F52" s="200"/>
      <c r="G52" s="201"/>
      <c r="H52" s="201"/>
      <c r="I52" s="202"/>
      <c r="J52" s="189"/>
      <c r="K52" s="189"/>
      <c r="L52" s="189"/>
    </row>
    <row r="53" spans="1:12" ht="12.75">
      <c r="A53" s="189"/>
      <c r="B53" s="189"/>
      <c r="C53" s="189"/>
      <c r="D53" s="189"/>
      <c r="E53" s="189"/>
      <c r="F53" s="200"/>
      <c r="G53" s="201"/>
      <c r="H53" s="201"/>
      <c r="I53" s="202"/>
      <c r="J53" s="189"/>
      <c r="K53" s="189"/>
      <c r="L53" s="189"/>
    </row>
    <row r="54" spans="1:12" ht="12.75">
      <c r="A54" s="189"/>
      <c r="B54" s="189"/>
      <c r="C54" s="189"/>
      <c r="D54" s="189"/>
      <c r="E54" s="189"/>
      <c r="F54" s="200"/>
      <c r="G54" s="201"/>
      <c r="H54" s="201"/>
      <c r="I54" s="202"/>
      <c r="J54" s="189"/>
      <c r="K54" s="189"/>
      <c r="L54" s="189"/>
    </row>
    <row r="55" spans="1:12" ht="12.75">
      <c r="A55" s="189"/>
      <c r="B55" s="189"/>
      <c r="C55" s="189"/>
      <c r="D55" s="189"/>
      <c r="E55" s="189"/>
      <c r="F55" s="200"/>
      <c r="G55" s="201"/>
      <c r="H55" s="201"/>
      <c r="I55" s="202"/>
      <c r="J55" s="189"/>
      <c r="K55" s="189"/>
      <c r="L55" s="189"/>
    </row>
    <row r="56" spans="1:12" ht="12.75">
      <c r="A56" s="189"/>
      <c r="B56" s="189"/>
      <c r="C56" s="189"/>
      <c r="D56" s="189"/>
      <c r="E56" s="189"/>
      <c r="F56" s="200"/>
      <c r="G56" s="201"/>
      <c r="H56" s="201"/>
      <c r="I56" s="202"/>
      <c r="J56" s="189"/>
      <c r="K56" s="189"/>
      <c r="L56" s="189"/>
    </row>
    <row r="57" spans="1:12" ht="12.75">
      <c r="A57" s="189"/>
      <c r="B57" s="189"/>
      <c r="C57" s="189"/>
      <c r="D57" s="189"/>
      <c r="E57" s="189"/>
      <c r="F57" s="200"/>
      <c r="G57" s="201"/>
      <c r="H57" s="201"/>
      <c r="I57" s="202"/>
      <c r="J57" s="189"/>
      <c r="K57" s="189"/>
      <c r="L57" s="189"/>
    </row>
    <row r="58" spans="6:9" ht="12.75">
      <c r="F58" s="124"/>
      <c r="G58" s="125"/>
      <c r="H58" s="125"/>
      <c r="I58" s="126"/>
    </row>
    <row r="59" spans="6:9" ht="12.75">
      <c r="F59" s="124"/>
      <c r="G59" s="125"/>
      <c r="H59" s="125"/>
      <c r="I59" s="126"/>
    </row>
    <row r="60" spans="6:9" ht="12.75">
      <c r="F60" s="124"/>
      <c r="G60" s="125"/>
      <c r="H60" s="125"/>
      <c r="I60" s="126"/>
    </row>
    <row r="61" spans="6:9" ht="12.75">
      <c r="F61" s="124"/>
      <c r="G61" s="125"/>
      <c r="H61" s="125"/>
      <c r="I61" s="126"/>
    </row>
    <row r="62" spans="6:9" ht="12.75">
      <c r="F62" s="124"/>
      <c r="G62" s="125"/>
      <c r="H62" s="125"/>
      <c r="I62" s="126"/>
    </row>
    <row r="63" spans="6:9" ht="12.75">
      <c r="F63" s="124"/>
      <c r="G63" s="125"/>
      <c r="H63" s="125"/>
      <c r="I63" s="126"/>
    </row>
    <row r="64" spans="6:9" ht="12.75">
      <c r="F64" s="124"/>
      <c r="G64" s="125"/>
      <c r="H64" s="125"/>
      <c r="I64" s="126"/>
    </row>
    <row r="65" spans="6:9" ht="12.75">
      <c r="F65" s="124"/>
      <c r="G65" s="125"/>
      <c r="H65" s="125"/>
      <c r="I65" s="126"/>
    </row>
    <row r="66" spans="6:9" ht="12.75">
      <c r="F66" s="124"/>
      <c r="G66" s="125"/>
      <c r="H66" s="125"/>
      <c r="I66" s="126"/>
    </row>
    <row r="67" spans="6:9" ht="12.75">
      <c r="F67" s="124"/>
      <c r="G67" s="125"/>
      <c r="H67" s="125"/>
      <c r="I67" s="126"/>
    </row>
    <row r="68" spans="6:9" ht="12.75">
      <c r="F68" s="124"/>
      <c r="G68" s="125"/>
      <c r="H68" s="125"/>
      <c r="I68" s="126"/>
    </row>
    <row r="69" spans="6:9" ht="12.75">
      <c r="F69" s="124"/>
      <c r="G69" s="125"/>
      <c r="H69" s="125"/>
      <c r="I69" s="126"/>
    </row>
    <row r="70" spans="6:9" ht="12.75">
      <c r="F70" s="124"/>
      <c r="G70" s="125"/>
      <c r="H70" s="125"/>
      <c r="I70" s="126"/>
    </row>
    <row r="71" spans="6:9" ht="12.75">
      <c r="F71" s="124"/>
      <c r="G71" s="125"/>
      <c r="H71" s="125"/>
      <c r="I71" s="126"/>
    </row>
    <row r="72" spans="6:9" ht="12.75">
      <c r="F72" s="124"/>
      <c r="G72" s="125"/>
      <c r="H72" s="125"/>
      <c r="I72" s="126"/>
    </row>
    <row r="73" spans="6:9" ht="12.75">
      <c r="F73" s="124"/>
      <c r="G73" s="125"/>
      <c r="H73" s="125"/>
      <c r="I73" s="126"/>
    </row>
    <row r="74" spans="6:9" ht="12.75">
      <c r="F74" s="124"/>
      <c r="G74" s="125"/>
      <c r="H74" s="125"/>
      <c r="I74" s="126"/>
    </row>
    <row r="75" spans="6:9" ht="12.75">
      <c r="F75" s="124"/>
      <c r="G75" s="125"/>
      <c r="H75" s="125"/>
      <c r="I75" s="126"/>
    </row>
    <row r="76" spans="6:9" ht="12.75">
      <c r="F76" s="124"/>
      <c r="G76" s="125"/>
      <c r="H76" s="125"/>
      <c r="I76" s="126"/>
    </row>
    <row r="77" spans="6:9" ht="12.75">
      <c r="F77" s="124"/>
      <c r="G77" s="125"/>
      <c r="H77" s="125"/>
      <c r="I77" s="126"/>
    </row>
    <row r="78" spans="6:9" ht="12.75">
      <c r="F78" s="124"/>
      <c r="G78" s="125"/>
      <c r="H78" s="125"/>
      <c r="I78" s="126"/>
    </row>
    <row r="79" spans="6:9" ht="12.75">
      <c r="F79" s="124"/>
      <c r="G79" s="125"/>
      <c r="H79" s="125"/>
      <c r="I79" s="126"/>
    </row>
    <row r="80" spans="6:9" ht="12.75">
      <c r="F80" s="124"/>
      <c r="G80" s="125"/>
      <c r="H80" s="125"/>
      <c r="I80" s="126"/>
    </row>
    <row r="81" spans="6:9" ht="12.75">
      <c r="F81" s="124"/>
      <c r="G81" s="125"/>
      <c r="H81" s="125"/>
      <c r="I81" s="126"/>
    </row>
    <row r="82" spans="6:9" ht="12.75">
      <c r="F82" s="124"/>
      <c r="G82" s="125"/>
      <c r="H82" s="125"/>
      <c r="I82" s="126"/>
    </row>
    <row r="83" spans="6:9" ht="12.75">
      <c r="F83" s="124"/>
      <c r="G83" s="125"/>
      <c r="H83" s="125"/>
      <c r="I83" s="126"/>
    </row>
    <row r="84" spans="6:9" ht="12.75">
      <c r="F84" s="124"/>
      <c r="G84" s="125"/>
      <c r="H84" s="125"/>
      <c r="I84" s="126"/>
    </row>
    <row r="85" spans="6:9" ht="12.75">
      <c r="F85" s="124"/>
      <c r="G85" s="125"/>
      <c r="H85" s="125"/>
      <c r="I85" s="126"/>
    </row>
    <row r="86" spans="6:9" ht="12.75">
      <c r="F86" s="124"/>
      <c r="G86" s="125"/>
      <c r="H86" s="125"/>
      <c r="I86" s="126"/>
    </row>
    <row r="87" spans="6:9" ht="12.75">
      <c r="F87" s="124"/>
      <c r="G87" s="125"/>
      <c r="H87" s="125"/>
      <c r="I87" s="126"/>
    </row>
    <row r="88" spans="6:9" ht="12.75">
      <c r="F88" s="124"/>
      <c r="G88" s="125"/>
      <c r="H88" s="125"/>
      <c r="I88" s="126"/>
    </row>
    <row r="89" spans="6:9" ht="12.75">
      <c r="F89" s="124"/>
      <c r="G89" s="125"/>
      <c r="H89" s="125"/>
      <c r="I89" s="126"/>
    </row>
    <row r="90" spans="6:9" ht="12.75">
      <c r="F90" s="124"/>
      <c r="G90" s="125"/>
      <c r="H90" s="125"/>
      <c r="I90" s="126"/>
    </row>
    <row r="91" spans="6:9" ht="12.75">
      <c r="F91" s="124"/>
      <c r="G91" s="125"/>
      <c r="H91" s="125"/>
      <c r="I91" s="126"/>
    </row>
    <row r="92" spans="6:9" ht="12.75">
      <c r="F92" s="124"/>
      <c r="G92" s="125"/>
      <c r="H92" s="125"/>
      <c r="I92" s="126"/>
    </row>
    <row r="93" spans="6:9" ht="12.75">
      <c r="F93" s="124"/>
      <c r="G93" s="125"/>
      <c r="H93" s="125"/>
      <c r="I93" s="126"/>
    </row>
    <row r="94" spans="6:9" ht="12.75">
      <c r="F94" s="124"/>
      <c r="G94" s="125"/>
      <c r="H94" s="125"/>
      <c r="I94" s="126"/>
    </row>
    <row r="95" spans="6:9" ht="12.75">
      <c r="F95" s="124"/>
      <c r="G95" s="125"/>
      <c r="H95" s="125"/>
      <c r="I95" s="126"/>
    </row>
    <row r="96" spans="6:9" ht="12.75">
      <c r="F96" s="124"/>
      <c r="G96" s="125"/>
      <c r="H96" s="125"/>
      <c r="I96" s="126"/>
    </row>
    <row r="97" spans="6:9" ht="12.75">
      <c r="F97" s="124"/>
      <c r="G97" s="125"/>
      <c r="H97" s="125"/>
      <c r="I97" s="126"/>
    </row>
    <row r="98" spans="6:9" ht="12.75">
      <c r="F98" s="124"/>
      <c r="G98" s="125"/>
      <c r="H98" s="125"/>
      <c r="I98" s="126"/>
    </row>
    <row r="99" spans="6:9" ht="12.75">
      <c r="F99" s="124"/>
      <c r="G99" s="125"/>
      <c r="H99" s="125"/>
      <c r="I99" s="126"/>
    </row>
    <row r="100" spans="6:9" ht="12.75">
      <c r="F100" s="124"/>
      <c r="G100" s="125"/>
      <c r="H100" s="125"/>
      <c r="I100" s="126"/>
    </row>
  </sheetData>
  <mergeCells count="4">
    <mergeCell ref="A1:B1"/>
    <mergeCell ref="A2:B2"/>
    <mergeCell ref="G2:I2"/>
    <mergeCell ref="H49:I4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924"/>
  <sheetViews>
    <sheetView showGridLines="0" showZeros="0" tabSelected="1" workbookViewId="0" topLeftCell="A106">
      <selection activeCell="A851" sqref="A851:IV853"/>
    </sheetView>
  </sheetViews>
  <sheetFormatPr defaultColWidth="9.00390625" defaultRowHeight="12.75"/>
  <cols>
    <col min="1" max="1" width="4.375" style="127" customWidth="1"/>
    <col min="2" max="2" width="11.625" style="127" customWidth="1"/>
    <col min="3" max="3" width="40.375" style="127" customWidth="1"/>
    <col min="4" max="4" width="5.625" style="127" customWidth="1"/>
    <col min="5" max="5" width="8.625" style="175" customWidth="1"/>
    <col min="6" max="6" width="9.875" style="127" customWidth="1"/>
    <col min="7" max="7" width="13.875" style="127" customWidth="1"/>
    <col min="8" max="11" width="9.125" style="127" customWidth="1"/>
    <col min="12" max="12" width="75.375" style="127" customWidth="1"/>
    <col min="13" max="13" width="45.25390625" style="127" customWidth="1"/>
    <col min="14" max="16384" width="9.125" style="127" customWidth="1"/>
  </cols>
  <sheetData>
    <row r="1" spans="1:7" ht="15.75">
      <c r="A1" s="227" t="s">
        <v>72</v>
      </c>
      <c r="B1" s="227"/>
      <c r="C1" s="227"/>
      <c r="D1" s="227"/>
      <c r="E1" s="227"/>
      <c r="F1" s="227"/>
      <c r="G1" s="227"/>
    </row>
    <row r="2" spans="1:7" ht="14.25" customHeight="1" thickBot="1">
      <c r="A2" s="128"/>
      <c r="B2" s="129"/>
      <c r="C2" s="130"/>
      <c r="D2" s="130"/>
      <c r="E2" s="131"/>
      <c r="F2" s="130"/>
      <c r="G2" s="130"/>
    </row>
    <row r="3" spans="1:7" ht="13.5" thickTop="1">
      <c r="A3" s="214" t="s">
        <v>48</v>
      </c>
      <c r="B3" s="215"/>
      <c r="C3" s="97" t="str">
        <f>CONCATENATE(cislostavby," ",nazevstavby)</f>
        <v>20200307 OOP Město Albrechtice</v>
      </c>
      <c r="D3" s="132"/>
      <c r="E3" s="133" t="s">
        <v>59</v>
      </c>
      <c r="F3" s="134" t="str">
        <f>Rekapitulace!H1</f>
        <v>10</v>
      </c>
      <c r="G3" s="135"/>
    </row>
    <row r="4" spans="1:7" ht="13.5" thickBot="1">
      <c r="A4" s="228" t="s">
        <v>50</v>
      </c>
      <c r="B4" s="217"/>
      <c r="C4" s="103" t="str">
        <f>CONCATENATE(cisloobjektu," ",nazevobjektu)</f>
        <v>1 Stavební úpravy 1.NP a 4.NP</v>
      </c>
      <c r="D4" s="136"/>
      <c r="E4" s="229" t="str">
        <f>Rekapitulace!G2</f>
        <v>Stavební úpravy 4.NP</v>
      </c>
      <c r="F4" s="230"/>
      <c r="G4" s="231"/>
    </row>
    <row r="5" spans="1:7" ht="13.5" thickTop="1">
      <c r="A5" s="137"/>
      <c r="B5" s="128"/>
      <c r="C5" s="128"/>
      <c r="D5" s="128"/>
      <c r="E5" s="138"/>
      <c r="F5" s="128"/>
      <c r="G5" s="139"/>
    </row>
    <row r="6" spans="1:7" ht="12.75">
      <c r="A6" s="140" t="s">
        <v>60</v>
      </c>
      <c r="B6" s="141" t="s">
        <v>61</v>
      </c>
      <c r="C6" s="141" t="s">
        <v>62</v>
      </c>
      <c r="D6" s="141" t="s">
        <v>63</v>
      </c>
      <c r="E6" s="142" t="s">
        <v>64</v>
      </c>
      <c r="F6" s="141" t="s">
        <v>65</v>
      </c>
      <c r="G6" s="143" t="s">
        <v>66</v>
      </c>
    </row>
    <row r="7" spans="1:15" ht="12.75">
      <c r="A7" s="144" t="s">
        <v>67</v>
      </c>
      <c r="B7" s="145" t="s">
        <v>78</v>
      </c>
      <c r="C7" s="146" t="s">
        <v>79</v>
      </c>
      <c r="D7" s="147"/>
      <c r="E7" s="148"/>
      <c r="F7" s="148"/>
      <c r="G7" s="149"/>
      <c r="H7" s="150"/>
      <c r="I7" s="150"/>
      <c r="O7" s="151">
        <v>1</v>
      </c>
    </row>
    <row r="8" spans="1:104" ht="22.5">
      <c r="A8" s="152">
        <v>1</v>
      </c>
      <c r="B8" s="153" t="s">
        <v>80</v>
      </c>
      <c r="C8" s="154" t="s">
        <v>81</v>
      </c>
      <c r="D8" s="155" t="s">
        <v>82</v>
      </c>
      <c r="E8" s="156">
        <v>2</v>
      </c>
      <c r="F8" s="156">
        <v>0</v>
      </c>
      <c r="G8" s="157">
        <f>E8*F8</f>
        <v>0</v>
      </c>
      <c r="O8" s="151">
        <v>2</v>
      </c>
      <c r="AA8" s="127">
        <v>1</v>
      </c>
      <c r="AB8" s="127">
        <v>1</v>
      </c>
      <c r="AC8" s="127">
        <v>1</v>
      </c>
      <c r="AZ8" s="127">
        <v>1</v>
      </c>
      <c r="BA8" s="127">
        <f>IF(AZ8=1,G8,0)</f>
        <v>0</v>
      </c>
      <c r="BB8" s="127">
        <f>IF(AZ8=2,G8,0)</f>
        <v>0</v>
      </c>
      <c r="BC8" s="127">
        <f>IF(AZ8=3,G8,0)</f>
        <v>0</v>
      </c>
      <c r="BD8" s="127">
        <f>IF(AZ8=4,G8,0)</f>
        <v>0</v>
      </c>
      <c r="BE8" s="127">
        <f>IF(AZ8=5,G8,0)</f>
        <v>0</v>
      </c>
      <c r="CA8" s="151">
        <v>1</v>
      </c>
      <c r="CB8" s="151">
        <v>1</v>
      </c>
      <c r="CZ8" s="127">
        <v>0.11122</v>
      </c>
    </row>
    <row r="9" spans="1:15" ht="12.75">
      <c r="A9" s="158"/>
      <c r="B9" s="161"/>
      <c r="C9" s="225" t="s">
        <v>83</v>
      </c>
      <c r="D9" s="226"/>
      <c r="E9" s="162">
        <v>2</v>
      </c>
      <c r="F9" s="163"/>
      <c r="G9" s="164"/>
      <c r="M9" s="160" t="s">
        <v>83</v>
      </c>
      <c r="O9" s="151"/>
    </row>
    <row r="10" spans="1:104" ht="12.75">
      <c r="A10" s="152">
        <v>2</v>
      </c>
      <c r="B10" s="153" t="s">
        <v>84</v>
      </c>
      <c r="C10" s="154" t="s">
        <v>85</v>
      </c>
      <c r="D10" s="155" t="s">
        <v>86</v>
      </c>
      <c r="E10" s="156">
        <v>0.2862</v>
      </c>
      <c r="F10" s="156">
        <v>0</v>
      </c>
      <c r="G10" s="157">
        <f>E10*F10</f>
        <v>0</v>
      </c>
      <c r="O10" s="151">
        <v>2</v>
      </c>
      <c r="AA10" s="127">
        <v>1</v>
      </c>
      <c r="AB10" s="127">
        <v>1</v>
      </c>
      <c r="AC10" s="127">
        <v>1</v>
      </c>
      <c r="AZ10" s="127">
        <v>1</v>
      </c>
      <c r="BA10" s="127">
        <f>IF(AZ10=1,G10,0)</f>
        <v>0</v>
      </c>
      <c r="BB10" s="127">
        <f>IF(AZ10=2,G10,0)</f>
        <v>0</v>
      </c>
      <c r="BC10" s="127">
        <f>IF(AZ10=3,G10,0)</f>
        <v>0</v>
      </c>
      <c r="BD10" s="127">
        <f>IF(AZ10=4,G10,0)</f>
        <v>0</v>
      </c>
      <c r="BE10" s="127">
        <f>IF(AZ10=5,G10,0)</f>
        <v>0</v>
      </c>
      <c r="CA10" s="151">
        <v>1</v>
      </c>
      <c r="CB10" s="151">
        <v>1</v>
      </c>
      <c r="CZ10" s="127">
        <v>1.84144</v>
      </c>
    </row>
    <row r="11" spans="1:15" ht="12.75">
      <c r="A11" s="158"/>
      <c r="B11" s="161"/>
      <c r="C11" s="225" t="s">
        <v>87</v>
      </c>
      <c r="D11" s="226"/>
      <c r="E11" s="162">
        <v>0.216</v>
      </c>
      <c r="F11" s="163"/>
      <c r="G11" s="164"/>
      <c r="M11" s="160" t="s">
        <v>87</v>
      </c>
      <c r="O11" s="151"/>
    </row>
    <row r="12" spans="1:15" ht="12.75">
      <c r="A12" s="158"/>
      <c r="B12" s="161"/>
      <c r="C12" s="225" t="s">
        <v>88</v>
      </c>
      <c r="D12" s="226"/>
      <c r="E12" s="162">
        <v>0.0702</v>
      </c>
      <c r="F12" s="163"/>
      <c r="G12" s="164"/>
      <c r="M12" s="160" t="s">
        <v>88</v>
      </c>
      <c r="O12" s="151"/>
    </row>
    <row r="13" spans="1:104" ht="22.5">
      <c r="A13" s="152">
        <v>3</v>
      </c>
      <c r="B13" s="153" t="s">
        <v>89</v>
      </c>
      <c r="C13" s="154" t="s">
        <v>90</v>
      </c>
      <c r="D13" s="155" t="s">
        <v>86</v>
      </c>
      <c r="E13" s="156">
        <v>0.651</v>
      </c>
      <c r="F13" s="156">
        <v>0</v>
      </c>
      <c r="G13" s="157">
        <f>E13*F13</f>
        <v>0</v>
      </c>
      <c r="O13" s="151">
        <v>2</v>
      </c>
      <c r="AA13" s="127">
        <v>1</v>
      </c>
      <c r="AB13" s="127">
        <v>1</v>
      </c>
      <c r="AC13" s="127">
        <v>1</v>
      </c>
      <c r="AZ13" s="127">
        <v>1</v>
      </c>
      <c r="BA13" s="127">
        <f>IF(AZ13=1,G13,0)</f>
        <v>0</v>
      </c>
      <c r="BB13" s="127">
        <f>IF(AZ13=2,G13,0)</f>
        <v>0</v>
      </c>
      <c r="BC13" s="127">
        <f>IF(AZ13=3,G13,0)</f>
        <v>0</v>
      </c>
      <c r="BD13" s="127">
        <f>IF(AZ13=4,G13,0)</f>
        <v>0</v>
      </c>
      <c r="BE13" s="127">
        <f>IF(AZ13=5,G13,0)</f>
        <v>0</v>
      </c>
      <c r="CA13" s="151">
        <v>1</v>
      </c>
      <c r="CB13" s="151">
        <v>1</v>
      </c>
      <c r="CZ13" s="127">
        <v>1.73787</v>
      </c>
    </row>
    <row r="14" spans="1:15" ht="12.75">
      <c r="A14" s="158"/>
      <c r="B14" s="161"/>
      <c r="C14" s="225" t="s">
        <v>91</v>
      </c>
      <c r="D14" s="226"/>
      <c r="E14" s="162">
        <v>0.651</v>
      </c>
      <c r="F14" s="163"/>
      <c r="G14" s="164"/>
      <c r="M14" s="160" t="s">
        <v>91</v>
      </c>
      <c r="O14" s="151"/>
    </row>
    <row r="15" spans="1:104" ht="22.5">
      <c r="A15" s="152">
        <v>4</v>
      </c>
      <c r="B15" s="153" t="s">
        <v>92</v>
      </c>
      <c r="C15" s="154" t="s">
        <v>93</v>
      </c>
      <c r="D15" s="155" t="s">
        <v>86</v>
      </c>
      <c r="E15" s="156">
        <v>0.945</v>
      </c>
      <c r="F15" s="156">
        <v>0</v>
      </c>
      <c r="G15" s="157">
        <f>E15*F15</f>
        <v>0</v>
      </c>
      <c r="O15" s="151">
        <v>2</v>
      </c>
      <c r="AA15" s="127">
        <v>1</v>
      </c>
      <c r="AB15" s="127">
        <v>1</v>
      </c>
      <c r="AC15" s="127">
        <v>1</v>
      </c>
      <c r="AZ15" s="127">
        <v>1</v>
      </c>
      <c r="BA15" s="127">
        <f>IF(AZ15=1,G15,0)</f>
        <v>0</v>
      </c>
      <c r="BB15" s="127">
        <f>IF(AZ15=2,G15,0)</f>
        <v>0</v>
      </c>
      <c r="BC15" s="127">
        <f>IF(AZ15=3,G15,0)</f>
        <v>0</v>
      </c>
      <c r="BD15" s="127">
        <f>IF(AZ15=4,G15,0)</f>
        <v>0</v>
      </c>
      <c r="BE15" s="127">
        <f>IF(AZ15=5,G15,0)</f>
        <v>0</v>
      </c>
      <c r="CA15" s="151">
        <v>1</v>
      </c>
      <c r="CB15" s="151">
        <v>1</v>
      </c>
      <c r="CZ15" s="127">
        <v>2.00292</v>
      </c>
    </row>
    <row r="16" spans="1:15" ht="12.75">
      <c r="A16" s="158"/>
      <c r="B16" s="159"/>
      <c r="C16" s="222" t="s">
        <v>94</v>
      </c>
      <c r="D16" s="223"/>
      <c r="E16" s="223"/>
      <c r="F16" s="223"/>
      <c r="G16" s="224"/>
      <c r="L16" s="160" t="s">
        <v>94</v>
      </c>
      <c r="O16" s="151">
        <v>3</v>
      </c>
    </row>
    <row r="17" spans="1:15" ht="12.75">
      <c r="A17" s="158"/>
      <c r="B17" s="161"/>
      <c r="C17" s="225" t="s">
        <v>95</v>
      </c>
      <c r="D17" s="226"/>
      <c r="E17" s="162">
        <v>0.2835</v>
      </c>
      <c r="F17" s="163"/>
      <c r="G17" s="164"/>
      <c r="M17" s="160" t="s">
        <v>95</v>
      </c>
      <c r="O17" s="151"/>
    </row>
    <row r="18" spans="1:15" ht="12.75">
      <c r="A18" s="158"/>
      <c r="B18" s="161"/>
      <c r="C18" s="225" t="s">
        <v>96</v>
      </c>
      <c r="D18" s="226"/>
      <c r="E18" s="162">
        <v>0.6615</v>
      </c>
      <c r="F18" s="163"/>
      <c r="G18" s="164"/>
      <c r="M18" s="160" t="s">
        <v>96</v>
      </c>
      <c r="O18" s="151"/>
    </row>
    <row r="19" spans="1:104" ht="12.75">
      <c r="A19" s="152">
        <v>5</v>
      </c>
      <c r="B19" s="153" t="s">
        <v>97</v>
      </c>
      <c r="C19" s="154" t="s">
        <v>98</v>
      </c>
      <c r="D19" s="155" t="s">
        <v>82</v>
      </c>
      <c r="E19" s="156">
        <v>3</v>
      </c>
      <c r="F19" s="156">
        <v>0</v>
      </c>
      <c r="G19" s="157">
        <f>E19*F19</f>
        <v>0</v>
      </c>
      <c r="O19" s="151">
        <v>2</v>
      </c>
      <c r="AA19" s="127">
        <v>1</v>
      </c>
      <c r="AB19" s="127">
        <v>1</v>
      </c>
      <c r="AC19" s="127">
        <v>1</v>
      </c>
      <c r="AZ19" s="127">
        <v>1</v>
      </c>
      <c r="BA19" s="127">
        <f>IF(AZ19=1,G19,0)</f>
        <v>0</v>
      </c>
      <c r="BB19" s="127">
        <f>IF(AZ19=2,G19,0)</f>
        <v>0</v>
      </c>
      <c r="BC19" s="127">
        <f>IF(AZ19=3,G19,0)</f>
        <v>0</v>
      </c>
      <c r="BD19" s="127">
        <f>IF(AZ19=4,G19,0)</f>
        <v>0</v>
      </c>
      <c r="BE19" s="127">
        <f>IF(AZ19=5,G19,0)</f>
        <v>0</v>
      </c>
      <c r="CA19" s="151">
        <v>1</v>
      </c>
      <c r="CB19" s="151">
        <v>1</v>
      </c>
      <c r="CZ19" s="127">
        <v>0.02022</v>
      </c>
    </row>
    <row r="20" spans="1:15" ht="12.75">
      <c r="A20" s="158"/>
      <c r="B20" s="161"/>
      <c r="C20" s="225" t="s">
        <v>78</v>
      </c>
      <c r="D20" s="226"/>
      <c r="E20" s="162">
        <v>3</v>
      </c>
      <c r="F20" s="163"/>
      <c r="G20" s="164"/>
      <c r="M20" s="160">
        <v>3</v>
      </c>
      <c r="O20" s="151"/>
    </row>
    <row r="21" spans="1:104" ht="12.75">
      <c r="A21" s="152">
        <v>6</v>
      </c>
      <c r="B21" s="153" t="s">
        <v>99</v>
      </c>
      <c r="C21" s="154" t="s">
        <v>100</v>
      </c>
      <c r="D21" s="155" t="s">
        <v>86</v>
      </c>
      <c r="E21" s="156">
        <v>1.5642</v>
      </c>
      <c r="F21" s="156">
        <v>0</v>
      </c>
      <c r="G21" s="157">
        <f>E21*F21</f>
        <v>0</v>
      </c>
      <c r="O21" s="151">
        <v>2</v>
      </c>
      <c r="AA21" s="127">
        <v>1</v>
      </c>
      <c r="AB21" s="127">
        <v>1</v>
      </c>
      <c r="AC21" s="127">
        <v>1</v>
      </c>
      <c r="AZ21" s="127">
        <v>1</v>
      </c>
      <c r="BA21" s="127">
        <f>IF(AZ21=1,G21,0)</f>
        <v>0</v>
      </c>
      <c r="BB21" s="127">
        <f>IF(AZ21=2,G21,0)</f>
        <v>0</v>
      </c>
      <c r="BC21" s="127">
        <f>IF(AZ21=3,G21,0)</f>
        <v>0</v>
      </c>
      <c r="BD21" s="127">
        <f>IF(AZ21=4,G21,0)</f>
        <v>0</v>
      </c>
      <c r="BE21" s="127">
        <f>IF(AZ21=5,G21,0)</f>
        <v>0</v>
      </c>
      <c r="CA21" s="151">
        <v>1</v>
      </c>
      <c r="CB21" s="151">
        <v>1</v>
      </c>
      <c r="CZ21" s="127">
        <v>1.77642</v>
      </c>
    </row>
    <row r="22" spans="1:15" ht="12.75">
      <c r="A22" s="158"/>
      <c r="B22" s="159"/>
      <c r="C22" s="222" t="s">
        <v>101</v>
      </c>
      <c r="D22" s="223"/>
      <c r="E22" s="223"/>
      <c r="F22" s="223"/>
      <c r="G22" s="224"/>
      <c r="L22" s="160" t="s">
        <v>101</v>
      </c>
      <c r="O22" s="151">
        <v>3</v>
      </c>
    </row>
    <row r="23" spans="1:15" ht="12.75">
      <c r="A23" s="158"/>
      <c r="B23" s="161"/>
      <c r="C23" s="225" t="s">
        <v>102</v>
      </c>
      <c r="D23" s="226"/>
      <c r="E23" s="162">
        <v>0.3072</v>
      </c>
      <c r="F23" s="163"/>
      <c r="G23" s="164"/>
      <c r="M23" s="160" t="s">
        <v>102</v>
      </c>
      <c r="O23" s="151"/>
    </row>
    <row r="24" spans="1:15" ht="12.75">
      <c r="A24" s="158"/>
      <c r="B24" s="161"/>
      <c r="C24" s="225" t="s">
        <v>103</v>
      </c>
      <c r="D24" s="226"/>
      <c r="E24" s="162">
        <v>0.729</v>
      </c>
      <c r="F24" s="163"/>
      <c r="G24" s="164"/>
      <c r="M24" s="160" t="s">
        <v>103</v>
      </c>
      <c r="O24" s="151"/>
    </row>
    <row r="25" spans="1:15" ht="12.75">
      <c r="A25" s="158"/>
      <c r="B25" s="161"/>
      <c r="C25" s="225" t="s">
        <v>104</v>
      </c>
      <c r="D25" s="226"/>
      <c r="E25" s="162">
        <v>0.1764</v>
      </c>
      <c r="F25" s="163"/>
      <c r="G25" s="164"/>
      <c r="M25" s="160" t="s">
        <v>104</v>
      </c>
      <c r="O25" s="151"/>
    </row>
    <row r="26" spans="1:15" ht="12.75">
      <c r="A26" s="158"/>
      <c r="B26" s="161"/>
      <c r="C26" s="225" t="s">
        <v>105</v>
      </c>
      <c r="D26" s="226"/>
      <c r="E26" s="162">
        <v>0.1836</v>
      </c>
      <c r="F26" s="163"/>
      <c r="G26" s="164"/>
      <c r="M26" s="160" t="s">
        <v>105</v>
      </c>
      <c r="O26" s="151"/>
    </row>
    <row r="27" spans="1:15" ht="12.75">
      <c r="A27" s="158"/>
      <c r="B27" s="161"/>
      <c r="C27" s="225" t="s">
        <v>106</v>
      </c>
      <c r="D27" s="226"/>
      <c r="E27" s="162">
        <v>0.084</v>
      </c>
      <c r="F27" s="163"/>
      <c r="G27" s="164"/>
      <c r="M27" s="160" t="s">
        <v>106</v>
      </c>
      <c r="O27" s="151"/>
    </row>
    <row r="28" spans="1:15" ht="12.75">
      <c r="A28" s="158"/>
      <c r="B28" s="161"/>
      <c r="C28" s="225" t="s">
        <v>107</v>
      </c>
      <c r="D28" s="226"/>
      <c r="E28" s="162">
        <v>0.084</v>
      </c>
      <c r="F28" s="163"/>
      <c r="G28" s="164"/>
      <c r="M28" s="160" t="s">
        <v>107</v>
      </c>
      <c r="O28" s="151"/>
    </row>
    <row r="29" spans="1:104" ht="12.75">
      <c r="A29" s="152">
        <v>7</v>
      </c>
      <c r="B29" s="153" t="s">
        <v>108</v>
      </c>
      <c r="C29" s="154" t="s">
        <v>109</v>
      </c>
      <c r="D29" s="155" t="s">
        <v>110</v>
      </c>
      <c r="E29" s="156">
        <v>0.0104</v>
      </c>
      <c r="F29" s="156">
        <v>0</v>
      </c>
      <c r="G29" s="157">
        <f>E29*F29</f>
        <v>0</v>
      </c>
      <c r="O29" s="151">
        <v>2</v>
      </c>
      <c r="AA29" s="127">
        <v>1</v>
      </c>
      <c r="AB29" s="127">
        <v>1</v>
      </c>
      <c r="AC29" s="127">
        <v>1</v>
      </c>
      <c r="AZ29" s="127">
        <v>1</v>
      </c>
      <c r="BA29" s="127">
        <f>IF(AZ29=1,G29,0)</f>
        <v>0</v>
      </c>
      <c r="BB29" s="127">
        <f>IF(AZ29=2,G29,0)</f>
        <v>0</v>
      </c>
      <c r="BC29" s="127">
        <f>IF(AZ29=3,G29,0)</f>
        <v>0</v>
      </c>
      <c r="BD29" s="127">
        <f>IF(AZ29=4,G29,0)</f>
        <v>0</v>
      </c>
      <c r="BE29" s="127">
        <f>IF(AZ29=5,G29,0)</f>
        <v>0</v>
      </c>
      <c r="CA29" s="151">
        <v>1</v>
      </c>
      <c r="CB29" s="151">
        <v>1</v>
      </c>
      <c r="CZ29" s="127">
        <v>0.01954</v>
      </c>
    </row>
    <row r="30" spans="1:15" ht="12.75">
      <c r="A30" s="158"/>
      <c r="B30" s="161"/>
      <c r="C30" s="225" t="s">
        <v>111</v>
      </c>
      <c r="D30" s="226"/>
      <c r="E30" s="162">
        <v>0.0104</v>
      </c>
      <c r="F30" s="163"/>
      <c r="G30" s="164"/>
      <c r="M30" s="160" t="s">
        <v>111</v>
      </c>
      <c r="O30" s="151"/>
    </row>
    <row r="31" spans="1:104" ht="22.5">
      <c r="A31" s="152">
        <v>8</v>
      </c>
      <c r="B31" s="153" t="s">
        <v>112</v>
      </c>
      <c r="C31" s="154" t="s">
        <v>113</v>
      </c>
      <c r="D31" s="155" t="s">
        <v>110</v>
      </c>
      <c r="E31" s="156">
        <v>0.0071</v>
      </c>
      <c r="F31" s="156">
        <v>0</v>
      </c>
      <c r="G31" s="157">
        <f>E31*F31</f>
        <v>0</v>
      </c>
      <c r="O31" s="151">
        <v>2</v>
      </c>
      <c r="AA31" s="127">
        <v>1</v>
      </c>
      <c r="AB31" s="127">
        <v>1</v>
      </c>
      <c r="AC31" s="127">
        <v>1</v>
      </c>
      <c r="AZ31" s="127">
        <v>1</v>
      </c>
      <c r="BA31" s="127">
        <f>IF(AZ31=1,G31,0)</f>
        <v>0</v>
      </c>
      <c r="BB31" s="127">
        <f>IF(AZ31=2,G31,0)</f>
        <v>0</v>
      </c>
      <c r="BC31" s="127">
        <f>IF(AZ31=3,G31,0)</f>
        <v>0</v>
      </c>
      <c r="BD31" s="127">
        <f>IF(AZ31=4,G31,0)</f>
        <v>0</v>
      </c>
      <c r="BE31" s="127">
        <f>IF(AZ31=5,G31,0)</f>
        <v>0</v>
      </c>
      <c r="CA31" s="151">
        <v>1</v>
      </c>
      <c r="CB31" s="151">
        <v>1</v>
      </c>
      <c r="CZ31" s="127">
        <v>1.09954</v>
      </c>
    </row>
    <row r="32" spans="1:15" ht="12.75">
      <c r="A32" s="158"/>
      <c r="B32" s="161"/>
      <c r="C32" s="225" t="s">
        <v>114</v>
      </c>
      <c r="D32" s="226"/>
      <c r="E32" s="162">
        <v>0.0071</v>
      </c>
      <c r="F32" s="163"/>
      <c r="G32" s="164"/>
      <c r="M32" s="160" t="s">
        <v>114</v>
      </c>
      <c r="O32" s="151"/>
    </row>
    <row r="33" spans="1:104" ht="22.5">
      <c r="A33" s="152">
        <v>9</v>
      </c>
      <c r="B33" s="153" t="s">
        <v>115</v>
      </c>
      <c r="C33" s="154" t="s">
        <v>116</v>
      </c>
      <c r="D33" s="155" t="s">
        <v>110</v>
      </c>
      <c r="E33" s="156">
        <v>0.0377</v>
      </c>
      <c r="F33" s="156">
        <v>0</v>
      </c>
      <c r="G33" s="157">
        <f>E33*F33</f>
        <v>0</v>
      </c>
      <c r="O33" s="151">
        <v>2</v>
      </c>
      <c r="AA33" s="127">
        <v>1</v>
      </c>
      <c r="AB33" s="127">
        <v>1</v>
      </c>
      <c r="AC33" s="127">
        <v>1</v>
      </c>
      <c r="AZ33" s="127">
        <v>1</v>
      </c>
      <c r="BA33" s="127">
        <f>IF(AZ33=1,G33,0)</f>
        <v>0</v>
      </c>
      <c r="BB33" s="127">
        <f>IF(AZ33=2,G33,0)</f>
        <v>0</v>
      </c>
      <c r="BC33" s="127">
        <f>IF(AZ33=3,G33,0)</f>
        <v>0</v>
      </c>
      <c r="BD33" s="127">
        <f>IF(AZ33=4,G33,0)</f>
        <v>0</v>
      </c>
      <c r="BE33" s="127">
        <f>IF(AZ33=5,G33,0)</f>
        <v>0</v>
      </c>
      <c r="CA33" s="151">
        <v>1</v>
      </c>
      <c r="CB33" s="151">
        <v>1</v>
      </c>
      <c r="CZ33" s="127">
        <v>1.09954</v>
      </c>
    </row>
    <row r="34" spans="1:15" ht="12.75">
      <c r="A34" s="158"/>
      <c r="B34" s="161"/>
      <c r="C34" s="225" t="s">
        <v>117</v>
      </c>
      <c r="D34" s="226"/>
      <c r="E34" s="162">
        <v>0.0377</v>
      </c>
      <c r="F34" s="163"/>
      <c r="G34" s="164"/>
      <c r="M34" s="160" t="s">
        <v>117</v>
      </c>
      <c r="O34" s="151"/>
    </row>
    <row r="35" spans="1:104" ht="22.5">
      <c r="A35" s="152">
        <v>10</v>
      </c>
      <c r="B35" s="153" t="s">
        <v>118</v>
      </c>
      <c r="C35" s="154" t="s">
        <v>119</v>
      </c>
      <c r="D35" s="155" t="s">
        <v>110</v>
      </c>
      <c r="E35" s="156">
        <v>0.2574</v>
      </c>
      <c r="F35" s="156">
        <v>0</v>
      </c>
      <c r="G35" s="157">
        <f>E35*F35</f>
        <v>0</v>
      </c>
      <c r="O35" s="151">
        <v>2</v>
      </c>
      <c r="AA35" s="127">
        <v>1</v>
      </c>
      <c r="AB35" s="127">
        <v>1</v>
      </c>
      <c r="AC35" s="127">
        <v>1</v>
      </c>
      <c r="AZ35" s="127">
        <v>1</v>
      </c>
      <c r="BA35" s="127">
        <f>IF(AZ35=1,G35,0)</f>
        <v>0</v>
      </c>
      <c r="BB35" s="127">
        <f>IF(AZ35=2,G35,0)</f>
        <v>0</v>
      </c>
      <c r="BC35" s="127">
        <f>IF(AZ35=3,G35,0)</f>
        <v>0</v>
      </c>
      <c r="BD35" s="127">
        <f>IF(AZ35=4,G35,0)</f>
        <v>0</v>
      </c>
      <c r="BE35" s="127">
        <f>IF(AZ35=5,G35,0)</f>
        <v>0</v>
      </c>
      <c r="CA35" s="151">
        <v>1</v>
      </c>
      <c r="CB35" s="151">
        <v>1</v>
      </c>
      <c r="CZ35" s="127">
        <v>1.09709</v>
      </c>
    </row>
    <row r="36" spans="1:15" ht="12.75">
      <c r="A36" s="158"/>
      <c r="B36" s="161"/>
      <c r="C36" s="225" t="s">
        <v>120</v>
      </c>
      <c r="D36" s="226"/>
      <c r="E36" s="162">
        <v>0.2574</v>
      </c>
      <c r="F36" s="163"/>
      <c r="G36" s="164"/>
      <c r="M36" s="160" t="s">
        <v>120</v>
      </c>
      <c r="O36" s="151"/>
    </row>
    <row r="37" spans="1:104" ht="22.5">
      <c r="A37" s="152">
        <v>11</v>
      </c>
      <c r="B37" s="153" t="s">
        <v>121</v>
      </c>
      <c r="C37" s="154" t="s">
        <v>122</v>
      </c>
      <c r="D37" s="155" t="s">
        <v>110</v>
      </c>
      <c r="E37" s="156">
        <v>0.2918</v>
      </c>
      <c r="F37" s="156">
        <v>0</v>
      </c>
      <c r="G37" s="157">
        <f>E37*F37</f>
        <v>0</v>
      </c>
      <c r="O37" s="151">
        <v>2</v>
      </c>
      <c r="AA37" s="127">
        <v>1</v>
      </c>
      <c r="AB37" s="127">
        <v>1</v>
      </c>
      <c r="AC37" s="127">
        <v>1</v>
      </c>
      <c r="AZ37" s="127">
        <v>1</v>
      </c>
      <c r="BA37" s="127">
        <f>IF(AZ37=1,G37,0)</f>
        <v>0</v>
      </c>
      <c r="BB37" s="127">
        <f>IF(AZ37=2,G37,0)</f>
        <v>0</v>
      </c>
      <c r="BC37" s="127">
        <f>IF(AZ37=3,G37,0)</f>
        <v>0</v>
      </c>
      <c r="BD37" s="127">
        <f>IF(AZ37=4,G37,0)</f>
        <v>0</v>
      </c>
      <c r="BE37" s="127">
        <f>IF(AZ37=5,G37,0)</f>
        <v>0</v>
      </c>
      <c r="CA37" s="151">
        <v>1</v>
      </c>
      <c r="CB37" s="151">
        <v>1</v>
      </c>
      <c r="CZ37" s="127">
        <v>1.09709</v>
      </c>
    </row>
    <row r="38" spans="1:15" ht="12.75">
      <c r="A38" s="158"/>
      <c r="B38" s="161"/>
      <c r="C38" s="225" t="s">
        <v>123</v>
      </c>
      <c r="D38" s="226"/>
      <c r="E38" s="162">
        <v>0.2918</v>
      </c>
      <c r="F38" s="163"/>
      <c r="G38" s="164"/>
      <c r="M38" s="160" t="s">
        <v>123</v>
      </c>
      <c r="O38" s="151"/>
    </row>
    <row r="39" spans="1:104" ht="22.5">
      <c r="A39" s="152">
        <v>12</v>
      </c>
      <c r="B39" s="153" t="s">
        <v>124</v>
      </c>
      <c r="C39" s="154" t="s">
        <v>125</v>
      </c>
      <c r="D39" s="155" t="s">
        <v>110</v>
      </c>
      <c r="E39" s="156">
        <v>0.7337</v>
      </c>
      <c r="F39" s="156">
        <v>0</v>
      </c>
      <c r="G39" s="157">
        <f>E39*F39</f>
        <v>0</v>
      </c>
      <c r="O39" s="151">
        <v>2</v>
      </c>
      <c r="AA39" s="127">
        <v>1</v>
      </c>
      <c r="AB39" s="127">
        <v>1</v>
      </c>
      <c r="AC39" s="127">
        <v>1</v>
      </c>
      <c r="AZ39" s="127">
        <v>1</v>
      </c>
      <c r="BA39" s="127">
        <f>IF(AZ39=1,G39,0)</f>
        <v>0</v>
      </c>
      <c r="BB39" s="127">
        <f>IF(AZ39=2,G39,0)</f>
        <v>0</v>
      </c>
      <c r="BC39" s="127">
        <f>IF(AZ39=3,G39,0)</f>
        <v>0</v>
      </c>
      <c r="BD39" s="127">
        <f>IF(AZ39=4,G39,0)</f>
        <v>0</v>
      </c>
      <c r="BE39" s="127">
        <f>IF(AZ39=5,G39,0)</f>
        <v>0</v>
      </c>
      <c r="CA39" s="151">
        <v>1</v>
      </c>
      <c r="CB39" s="151">
        <v>1</v>
      </c>
      <c r="CZ39" s="127">
        <v>1.09709</v>
      </c>
    </row>
    <row r="40" spans="1:15" ht="12.75">
      <c r="A40" s="158"/>
      <c r="B40" s="161"/>
      <c r="C40" s="225" t="s">
        <v>126</v>
      </c>
      <c r="D40" s="226"/>
      <c r="E40" s="162">
        <v>0.7337</v>
      </c>
      <c r="F40" s="163"/>
      <c r="G40" s="164"/>
      <c r="M40" s="160" t="s">
        <v>126</v>
      </c>
      <c r="O40" s="151"/>
    </row>
    <row r="41" spans="1:104" ht="22.5">
      <c r="A41" s="152">
        <v>13</v>
      </c>
      <c r="B41" s="153" t="s">
        <v>127</v>
      </c>
      <c r="C41" s="154" t="s">
        <v>128</v>
      </c>
      <c r="D41" s="155" t="s">
        <v>110</v>
      </c>
      <c r="E41" s="156">
        <v>0.0696</v>
      </c>
      <c r="F41" s="156">
        <v>0</v>
      </c>
      <c r="G41" s="157">
        <f>E41*F41</f>
        <v>0</v>
      </c>
      <c r="O41" s="151">
        <v>2</v>
      </c>
      <c r="AA41" s="127">
        <v>1</v>
      </c>
      <c r="AB41" s="127">
        <v>1</v>
      </c>
      <c r="AC41" s="127">
        <v>1</v>
      </c>
      <c r="AZ41" s="127">
        <v>1</v>
      </c>
      <c r="BA41" s="127">
        <f>IF(AZ41=1,G41,0)</f>
        <v>0</v>
      </c>
      <c r="BB41" s="127">
        <f>IF(AZ41=2,G41,0)</f>
        <v>0</v>
      </c>
      <c r="BC41" s="127">
        <f>IF(AZ41=3,G41,0)</f>
        <v>0</v>
      </c>
      <c r="BD41" s="127">
        <f>IF(AZ41=4,G41,0)</f>
        <v>0</v>
      </c>
      <c r="BE41" s="127">
        <f>IF(AZ41=5,G41,0)</f>
        <v>0</v>
      </c>
      <c r="CA41" s="151">
        <v>1</v>
      </c>
      <c r="CB41" s="151">
        <v>1</v>
      </c>
      <c r="CZ41" s="127">
        <v>1.09709</v>
      </c>
    </row>
    <row r="42" spans="1:15" ht="12.75">
      <c r="A42" s="158"/>
      <c r="B42" s="161"/>
      <c r="C42" s="225" t="s">
        <v>129</v>
      </c>
      <c r="D42" s="226"/>
      <c r="E42" s="162">
        <v>0.0696</v>
      </c>
      <c r="F42" s="163"/>
      <c r="G42" s="164"/>
      <c r="M42" s="160" t="s">
        <v>129</v>
      </c>
      <c r="O42" s="151"/>
    </row>
    <row r="43" spans="1:104" ht="12.75">
      <c r="A43" s="152">
        <v>14</v>
      </c>
      <c r="B43" s="153" t="s">
        <v>130</v>
      </c>
      <c r="C43" s="154" t="s">
        <v>131</v>
      </c>
      <c r="D43" s="155" t="s">
        <v>132</v>
      </c>
      <c r="E43" s="156">
        <v>7.9325</v>
      </c>
      <c r="F43" s="156">
        <v>0</v>
      </c>
      <c r="G43" s="157">
        <f>E43*F43</f>
        <v>0</v>
      </c>
      <c r="O43" s="151">
        <v>2</v>
      </c>
      <c r="AA43" s="127">
        <v>1</v>
      </c>
      <c r="AB43" s="127">
        <v>1</v>
      </c>
      <c r="AC43" s="127">
        <v>1</v>
      </c>
      <c r="AZ43" s="127">
        <v>1</v>
      </c>
      <c r="BA43" s="127">
        <f>IF(AZ43=1,G43,0)</f>
        <v>0</v>
      </c>
      <c r="BB43" s="127">
        <f>IF(AZ43=2,G43,0)</f>
        <v>0</v>
      </c>
      <c r="BC43" s="127">
        <f>IF(AZ43=3,G43,0)</f>
        <v>0</v>
      </c>
      <c r="BD43" s="127">
        <f>IF(AZ43=4,G43,0)</f>
        <v>0</v>
      </c>
      <c r="BE43" s="127">
        <f>IF(AZ43=5,G43,0)</f>
        <v>0</v>
      </c>
      <c r="CA43" s="151">
        <v>1</v>
      </c>
      <c r="CB43" s="151">
        <v>1</v>
      </c>
      <c r="CZ43" s="127">
        <v>0.25493</v>
      </c>
    </row>
    <row r="44" spans="1:15" ht="12.75">
      <c r="A44" s="158"/>
      <c r="B44" s="161"/>
      <c r="C44" s="225" t="s">
        <v>133</v>
      </c>
      <c r="D44" s="226"/>
      <c r="E44" s="162">
        <v>6.4925</v>
      </c>
      <c r="F44" s="163"/>
      <c r="G44" s="164"/>
      <c r="M44" s="160" t="s">
        <v>133</v>
      </c>
      <c r="O44" s="151"/>
    </row>
    <row r="45" spans="1:15" ht="12.75">
      <c r="A45" s="158"/>
      <c r="B45" s="161"/>
      <c r="C45" s="225" t="s">
        <v>134</v>
      </c>
      <c r="D45" s="226"/>
      <c r="E45" s="162">
        <v>-3.6</v>
      </c>
      <c r="F45" s="163"/>
      <c r="G45" s="164"/>
      <c r="M45" s="160" t="s">
        <v>134</v>
      </c>
      <c r="O45" s="151"/>
    </row>
    <row r="46" spans="1:15" ht="12.75">
      <c r="A46" s="158"/>
      <c r="B46" s="161"/>
      <c r="C46" s="225" t="s">
        <v>135</v>
      </c>
      <c r="D46" s="226"/>
      <c r="E46" s="162">
        <v>5.04</v>
      </c>
      <c r="F46" s="163"/>
      <c r="G46" s="164"/>
      <c r="M46" s="160" t="s">
        <v>135</v>
      </c>
      <c r="O46" s="151"/>
    </row>
    <row r="47" spans="1:104" ht="22.5">
      <c r="A47" s="152">
        <v>15</v>
      </c>
      <c r="B47" s="153" t="s">
        <v>136</v>
      </c>
      <c r="C47" s="154" t="s">
        <v>137</v>
      </c>
      <c r="D47" s="155" t="s">
        <v>132</v>
      </c>
      <c r="E47" s="156">
        <v>4.564</v>
      </c>
      <c r="F47" s="156">
        <v>0</v>
      </c>
      <c r="G47" s="157">
        <f>E47*F47</f>
        <v>0</v>
      </c>
      <c r="O47" s="151">
        <v>2</v>
      </c>
      <c r="AA47" s="127">
        <v>1</v>
      </c>
      <c r="AB47" s="127">
        <v>1</v>
      </c>
      <c r="AC47" s="127">
        <v>1</v>
      </c>
      <c r="AZ47" s="127">
        <v>1</v>
      </c>
      <c r="BA47" s="127">
        <f>IF(AZ47=1,G47,0)</f>
        <v>0</v>
      </c>
      <c r="BB47" s="127">
        <f>IF(AZ47=2,G47,0)</f>
        <v>0</v>
      </c>
      <c r="BC47" s="127">
        <f>IF(AZ47=3,G47,0)</f>
        <v>0</v>
      </c>
      <c r="BD47" s="127">
        <f>IF(AZ47=4,G47,0)</f>
        <v>0</v>
      </c>
      <c r="BE47" s="127">
        <f>IF(AZ47=5,G47,0)</f>
        <v>0</v>
      </c>
      <c r="CA47" s="151">
        <v>1</v>
      </c>
      <c r="CB47" s="151">
        <v>1</v>
      </c>
      <c r="CZ47" s="127">
        <v>0.07454</v>
      </c>
    </row>
    <row r="48" spans="1:15" ht="12.75">
      <c r="A48" s="158"/>
      <c r="B48" s="161"/>
      <c r="C48" s="225" t="s">
        <v>138</v>
      </c>
      <c r="D48" s="226"/>
      <c r="E48" s="162">
        <v>7.364</v>
      </c>
      <c r="F48" s="163"/>
      <c r="G48" s="164"/>
      <c r="M48" s="160" t="s">
        <v>138</v>
      </c>
      <c r="O48" s="151"/>
    </row>
    <row r="49" spans="1:15" ht="12.75">
      <c r="A49" s="158"/>
      <c r="B49" s="161"/>
      <c r="C49" s="225" t="s">
        <v>139</v>
      </c>
      <c r="D49" s="226"/>
      <c r="E49" s="162">
        <v>-2.8</v>
      </c>
      <c r="F49" s="163"/>
      <c r="G49" s="164"/>
      <c r="M49" s="160" t="s">
        <v>139</v>
      </c>
      <c r="O49" s="151"/>
    </row>
    <row r="50" spans="1:104" ht="22.5">
      <c r="A50" s="152">
        <v>16</v>
      </c>
      <c r="B50" s="153" t="s">
        <v>140</v>
      </c>
      <c r="C50" s="154" t="s">
        <v>141</v>
      </c>
      <c r="D50" s="155" t="s">
        <v>132</v>
      </c>
      <c r="E50" s="156">
        <v>23.736</v>
      </c>
      <c r="F50" s="156">
        <v>0</v>
      </c>
      <c r="G50" s="157">
        <f>E50*F50</f>
        <v>0</v>
      </c>
      <c r="O50" s="151">
        <v>2</v>
      </c>
      <c r="AA50" s="127">
        <v>1</v>
      </c>
      <c r="AB50" s="127">
        <v>1</v>
      </c>
      <c r="AC50" s="127">
        <v>1</v>
      </c>
      <c r="AZ50" s="127">
        <v>1</v>
      </c>
      <c r="BA50" s="127">
        <f>IF(AZ50=1,G50,0)</f>
        <v>0</v>
      </c>
      <c r="BB50" s="127">
        <f>IF(AZ50=2,G50,0)</f>
        <v>0</v>
      </c>
      <c r="BC50" s="127">
        <f>IF(AZ50=3,G50,0)</f>
        <v>0</v>
      </c>
      <c r="BD50" s="127">
        <f>IF(AZ50=4,G50,0)</f>
        <v>0</v>
      </c>
      <c r="BE50" s="127">
        <f>IF(AZ50=5,G50,0)</f>
        <v>0</v>
      </c>
      <c r="CA50" s="151">
        <v>1</v>
      </c>
      <c r="CB50" s="151">
        <v>1</v>
      </c>
      <c r="CZ50" s="127">
        <v>0.11141</v>
      </c>
    </row>
    <row r="51" spans="1:15" ht="12.75">
      <c r="A51" s="158"/>
      <c r="B51" s="161"/>
      <c r="C51" s="225" t="s">
        <v>142</v>
      </c>
      <c r="D51" s="226"/>
      <c r="E51" s="162">
        <v>10.808</v>
      </c>
      <c r="F51" s="163"/>
      <c r="G51" s="164"/>
      <c r="M51" s="160" t="s">
        <v>142</v>
      </c>
      <c r="O51" s="151"/>
    </row>
    <row r="52" spans="1:15" ht="12.75">
      <c r="A52" s="158"/>
      <c r="B52" s="161"/>
      <c r="C52" s="225" t="s">
        <v>143</v>
      </c>
      <c r="D52" s="226"/>
      <c r="E52" s="162">
        <v>-1.4</v>
      </c>
      <c r="F52" s="163"/>
      <c r="G52" s="164"/>
      <c r="M52" s="160" t="s">
        <v>143</v>
      </c>
      <c r="O52" s="151"/>
    </row>
    <row r="53" spans="1:15" ht="12.75">
      <c r="A53" s="158"/>
      <c r="B53" s="161"/>
      <c r="C53" s="225" t="s">
        <v>144</v>
      </c>
      <c r="D53" s="226"/>
      <c r="E53" s="162">
        <v>9.408</v>
      </c>
      <c r="F53" s="163"/>
      <c r="G53" s="164"/>
      <c r="M53" s="160" t="s">
        <v>144</v>
      </c>
      <c r="O53" s="151"/>
    </row>
    <row r="54" spans="1:15" ht="12.75">
      <c r="A54" s="158"/>
      <c r="B54" s="161"/>
      <c r="C54" s="225" t="s">
        <v>145</v>
      </c>
      <c r="D54" s="226"/>
      <c r="E54" s="162">
        <v>-3.6</v>
      </c>
      <c r="F54" s="163"/>
      <c r="G54" s="164"/>
      <c r="M54" s="160" t="s">
        <v>145</v>
      </c>
      <c r="O54" s="151"/>
    </row>
    <row r="55" spans="1:15" ht="12.75">
      <c r="A55" s="158"/>
      <c r="B55" s="161"/>
      <c r="C55" s="225" t="s">
        <v>146</v>
      </c>
      <c r="D55" s="226"/>
      <c r="E55" s="162">
        <v>15.12</v>
      </c>
      <c r="F55" s="163"/>
      <c r="G55" s="164"/>
      <c r="M55" s="160" t="s">
        <v>146</v>
      </c>
      <c r="O55" s="151"/>
    </row>
    <row r="56" spans="1:15" ht="12.75">
      <c r="A56" s="158"/>
      <c r="B56" s="161"/>
      <c r="C56" s="225" t="s">
        <v>147</v>
      </c>
      <c r="D56" s="226"/>
      <c r="E56" s="162">
        <v>-6.6</v>
      </c>
      <c r="F56" s="163"/>
      <c r="G56" s="164"/>
      <c r="M56" s="160" t="s">
        <v>147</v>
      </c>
      <c r="O56" s="151"/>
    </row>
    <row r="57" spans="1:104" ht="22.5">
      <c r="A57" s="152">
        <v>17</v>
      </c>
      <c r="B57" s="153" t="s">
        <v>148</v>
      </c>
      <c r="C57" s="154" t="s">
        <v>149</v>
      </c>
      <c r="D57" s="155" t="s">
        <v>132</v>
      </c>
      <c r="E57" s="156">
        <v>14.3325</v>
      </c>
      <c r="F57" s="156">
        <v>0</v>
      </c>
      <c r="G57" s="157">
        <f>E57*F57</f>
        <v>0</v>
      </c>
      <c r="O57" s="151">
        <v>2</v>
      </c>
      <c r="AA57" s="127">
        <v>1</v>
      </c>
      <c r="AB57" s="127">
        <v>1</v>
      </c>
      <c r="AC57" s="127">
        <v>1</v>
      </c>
      <c r="AZ57" s="127">
        <v>1</v>
      </c>
      <c r="BA57" s="127">
        <f>IF(AZ57=1,G57,0)</f>
        <v>0</v>
      </c>
      <c r="BB57" s="127">
        <f>IF(AZ57=2,G57,0)</f>
        <v>0</v>
      </c>
      <c r="BC57" s="127">
        <f>IF(AZ57=3,G57,0)</f>
        <v>0</v>
      </c>
      <c r="BD57" s="127">
        <f>IF(AZ57=4,G57,0)</f>
        <v>0</v>
      </c>
      <c r="BE57" s="127">
        <f>IF(AZ57=5,G57,0)</f>
        <v>0</v>
      </c>
      <c r="CA57" s="151">
        <v>1</v>
      </c>
      <c r="CB57" s="151">
        <v>1</v>
      </c>
      <c r="CZ57" s="127">
        <v>0.04328</v>
      </c>
    </row>
    <row r="58" spans="1:15" ht="12.75">
      <c r="A58" s="158"/>
      <c r="B58" s="159"/>
      <c r="C58" s="222" t="s">
        <v>150</v>
      </c>
      <c r="D58" s="223"/>
      <c r="E58" s="223"/>
      <c r="F58" s="223"/>
      <c r="G58" s="224"/>
      <c r="L58" s="160" t="s">
        <v>150</v>
      </c>
      <c r="O58" s="151">
        <v>3</v>
      </c>
    </row>
    <row r="59" spans="1:15" ht="12.75">
      <c r="A59" s="158"/>
      <c r="B59" s="161"/>
      <c r="C59" s="225" t="s">
        <v>151</v>
      </c>
      <c r="D59" s="226"/>
      <c r="E59" s="162">
        <v>5.9625</v>
      </c>
      <c r="F59" s="163"/>
      <c r="G59" s="164"/>
      <c r="M59" s="160" t="s">
        <v>151</v>
      </c>
      <c r="O59" s="151"/>
    </row>
    <row r="60" spans="1:15" ht="12.75">
      <c r="A60" s="158"/>
      <c r="B60" s="161"/>
      <c r="C60" s="225" t="s">
        <v>152</v>
      </c>
      <c r="D60" s="226"/>
      <c r="E60" s="162">
        <v>8.37</v>
      </c>
      <c r="F60" s="163"/>
      <c r="G60" s="164"/>
      <c r="M60" s="160" t="s">
        <v>152</v>
      </c>
      <c r="O60" s="151"/>
    </row>
    <row r="61" spans="1:104" ht="22.5">
      <c r="A61" s="152">
        <v>18</v>
      </c>
      <c r="B61" s="153" t="s">
        <v>153</v>
      </c>
      <c r="C61" s="154" t="s">
        <v>154</v>
      </c>
      <c r="D61" s="155" t="s">
        <v>132</v>
      </c>
      <c r="E61" s="156">
        <v>4.0488</v>
      </c>
      <c r="F61" s="156">
        <v>0</v>
      </c>
      <c r="G61" s="157">
        <f>E61*F61</f>
        <v>0</v>
      </c>
      <c r="O61" s="151">
        <v>2</v>
      </c>
      <c r="AA61" s="127">
        <v>1</v>
      </c>
      <c r="AB61" s="127">
        <v>1</v>
      </c>
      <c r="AC61" s="127">
        <v>1</v>
      </c>
      <c r="AZ61" s="127">
        <v>1</v>
      </c>
      <c r="BA61" s="127">
        <f>IF(AZ61=1,G61,0)</f>
        <v>0</v>
      </c>
      <c r="BB61" s="127">
        <f>IF(AZ61=2,G61,0)</f>
        <v>0</v>
      </c>
      <c r="BC61" s="127">
        <f>IF(AZ61=3,G61,0)</f>
        <v>0</v>
      </c>
      <c r="BD61" s="127">
        <f>IF(AZ61=4,G61,0)</f>
        <v>0</v>
      </c>
      <c r="BE61" s="127">
        <f>IF(AZ61=5,G61,0)</f>
        <v>0</v>
      </c>
      <c r="CA61" s="151">
        <v>1</v>
      </c>
      <c r="CB61" s="151">
        <v>1</v>
      </c>
      <c r="CZ61" s="127">
        <v>0.01215</v>
      </c>
    </row>
    <row r="62" spans="1:15" ht="12.75">
      <c r="A62" s="158"/>
      <c r="B62" s="161"/>
      <c r="C62" s="225" t="s">
        <v>155</v>
      </c>
      <c r="D62" s="226"/>
      <c r="E62" s="162">
        <v>4.0488</v>
      </c>
      <c r="F62" s="163"/>
      <c r="G62" s="164"/>
      <c r="M62" s="160" t="s">
        <v>155</v>
      </c>
      <c r="O62" s="151"/>
    </row>
    <row r="63" spans="1:104" ht="22.5">
      <c r="A63" s="152">
        <v>19</v>
      </c>
      <c r="B63" s="153" t="s">
        <v>156</v>
      </c>
      <c r="C63" s="154" t="s">
        <v>157</v>
      </c>
      <c r="D63" s="155" t="s">
        <v>132</v>
      </c>
      <c r="E63" s="156">
        <v>8.727</v>
      </c>
      <c r="F63" s="156">
        <v>0</v>
      </c>
      <c r="G63" s="157">
        <f>E63*F63</f>
        <v>0</v>
      </c>
      <c r="O63" s="151">
        <v>2</v>
      </c>
      <c r="AA63" s="127">
        <v>1</v>
      </c>
      <c r="AB63" s="127">
        <v>1</v>
      </c>
      <c r="AC63" s="127">
        <v>1</v>
      </c>
      <c r="AZ63" s="127">
        <v>1</v>
      </c>
      <c r="BA63" s="127">
        <f>IF(AZ63=1,G63,0)</f>
        <v>0</v>
      </c>
      <c r="BB63" s="127">
        <f>IF(AZ63=2,G63,0)</f>
        <v>0</v>
      </c>
      <c r="BC63" s="127">
        <f>IF(AZ63=3,G63,0)</f>
        <v>0</v>
      </c>
      <c r="BD63" s="127">
        <f>IF(AZ63=4,G63,0)</f>
        <v>0</v>
      </c>
      <c r="BE63" s="127">
        <f>IF(AZ63=5,G63,0)</f>
        <v>0</v>
      </c>
      <c r="CA63" s="151">
        <v>1</v>
      </c>
      <c r="CB63" s="151">
        <v>1</v>
      </c>
      <c r="CZ63" s="127">
        <v>0.0186</v>
      </c>
    </row>
    <row r="64" spans="1:15" ht="12.75">
      <c r="A64" s="158"/>
      <c r="B64" s="161"/>
      <c r="C64" s="225" t="s">
        <v>158</v>
      </c>
      <c r="D64" s="226"/>
      <c r="E64" s="162">
        <v>0.81</v>
      </c>
      <c r="F64" s="163"/>
      <c r="G64" s="164"/>
      <c r="M64" s="160" t="s">
        <v>158</v>
      </c>
      <c r="O64" s="151"/>
    </row>
    <row r="65" spans="1:15" ht="12.75">
      <c r="A65" s="158"/>
      <c r="B65" s="161"/>
      <c r="C65" s="225" t="s">
        <v>159</v>
      </c>
      <c r="D65" s="226"/>
      <c r="E65" s="162">
        <v>7.917</v>
      </c>
      <c r="F65" s="163"/>
      <c r="G65" s="164"/>
      <c r="M65" s="160" t="s">
        <v>159</v>
      </c>
      <c r="O65" s="151"/>
    </row>
    <row r="66" spans="1:104" ht="22.5">
      <c r="A66" s="152">
        <v>20</v>
      </c>
      <c r="B66" s="153" t="s">
        <v>160</v>
      </c>
      <c r="C66" s="154" t="s">
        <v>161</v>
      </c>
      <c r="D66" s="155" t="s">
        <v>132</v>
      </c>
      <c r="E66" s="156">
        <v>4.8588</v>
      </c>
      <c r="F66" s="156">
        <v>0</v>
      </c>
      <c r="G66" s="157">
        <f>E66*F66</f>
        <v>0</v>
      </c>
      <c r="O66" s="151">
        <v>2</v>
      </c>
      <c r="AA66" s="127">
        <v>1</v>
      </c>
      <c r="AB66" s="127">
        <v>1</v>
      </c>
      <c r="AC66" s="127">
        <v>1</v>
      </c>
      <c r="AZ66" s="127">
        <v>1</v>
      </c>
      <c r="BA66" s="127">
        <f>IF(AZ66=1,G66,0)</f>
        <v>0</v>
      </c>
      <c r="BB66" s="127">
        <f>IF(AZ66=2,G66,0)</f>
        <v>0</v>
      </c>
      <c r="BC66" s="127">
        <f>IF(AZ66=3,G66,0)</f>
        <v>0</v>
      </c>
      <c r="BD66" s="127">
        <f>IF(AZ66=4,G66,0)</f>
        <v>0</v>
      </c>
      <c r="BE66" s="127">
        <f>IF(AZ66=5,G66,0)</f>
        <v>0</v>
      </c>
      <c r="CA66" s="151">
        <v>1</v>
      </c>
      <c r="CB66" s="151">
        <v>1</v>
      </c>
      <c r="CZ66" s="127">
        <v>0</v>
      </c>
    </row>
    <row r="67" spans="1:15" ht="12.75">
      <c r="A67" s="158"/>
      <c r="B67" s="161"/>
      <c r="C67" s="225" t="s">
        <v>155</v>
      </c>
      <c r="D67" s="226"/>
      <c r="E67" s="162">
        <v>4.0488</v>
      </c>
      <c r="F67" s="163"/>
      <c r="G67" s="164"/>
      <c r="M67" s="160" t="s">
        <v>155</v>
      </c>
      <c r="O67" s="151"/>
    </row>
    <row r="68" spans="1:15" ht="12.75">
      <c r="A68" s="158"/>
      <c r="B68" s="161"/>
      <c r="C68" s="225" t="s">
        <v>158</v>
      </c>
      <c r="D68" s="226"/>
      <c r="E68" s="162">
        <v>0.81</v>
      </c>
      <c r="F68" s="163"/>
      <c r="G68" s="164"/>
      <c r="M68" s="160" t="s">
        <v>158</v>
      </c>
      <c r="O68" s="151"/>
    </row>
    <row r="69" spans="1:104" ht="12.75">
      <c r="A69" s="152">
        <v>21</v>
      </c>
      <c r="B69" s="153" t="s">
        <v>162</v>
      </c>
      <c r="C69" s="154" t="s">
        <v>163</v>
      </c>
      <c r="D69" s="155" t="s">
        <v>82</v>
      </c>
      <c r="E69" s="156">
        <v>4</v>
      </c>
      <c r="F69" s="156">
        <v>0</v>
      </c>
      <c r="G69" s="157">
        <f>E69*F69</f>
        <v>0</v>
      </c>
      <c r="O69" s="151">
        <v>2</v>
      </c>
      <c r="AA69" s="127">
        <v>1</v>
      </c>
      <c r="AB69" s="127">
        <v>1</v>
      </c>
      <c r="AC69" s="127">
        <v>1</v>
      </c>
      <c r="AZ69" s="127">
        <v>1</v>
      </c>
      <c r="BA69" s="127">
        <f>IF(AZ69=1,G69,0)</f>
        <v>0</v>
      </c>
      <c r="BB69" s="127">
        <f>IF(AZ69=2,G69,0)</f>
        <v>0</v>
      </c>
      <c r="BC69" s="127">
        <f>IF(AZ69=3,G69,0)</f>
        <v>0</v>
      </c>
      <c r="BD69" s="127">
        <f>IF(AZ69=4,G69,0)</f>
        <v>0</v>
      </c>
      <c r="BE69" s="127">
        <f>IF(AZ69=5,G69,0)</f>
        <v>0</v>
      </c>
      <c r="CA69" s="151">
        <v>1</v>
      </c>
      <c r="CB69" s="151">
        <v>1</v>
      </c>
      <c r="CZ69" s="127">
        <v>0.00024</v>
      </c>
    </row>
    <row r="70" spans="1:104" ht="22.5">
      <c r="A70" s="152">
        <v>22</v>
      </c>
      <c r="B70" s="153" t="s">
        <v>164</v>
      </c>
      <c r="C70" s="154" t="s">
        <v>165</v>
      </c>
      <c r="D70" s="155" t="s">
        <v>82</v>
      </c>
      <c r="E70" s="156">
        <v>4</v>
      </c>
      <c r="F70" s="156">
        <v>0</v>
      </c>
      <c r="G70" s="157">
        <f>E70*F70</f>
        <v>0</v>
      </c>
      <c r="O70" s="151">
        <v>2</v>
      </c>
      <c r="AA70" s="127">
        <v>1</v>
      </c>
      <c r="AB70" s="127">
        <v>0</v>
      </c>
      <c r="AC70" s="127">
        <v>0</v>
      </c>
      <c r="AZ70" s="127">
        <v>1</v>
      </c>
      <c r="BA70" s="127">
        <f>IF(AZ70=1,G70,0)</f>
        <v>0</v>
      </c>
      <c r="BB70" s="127">
        <f>IF(AZ70=2,G70,0)</f>
        <v>0</v>
      </c>
      <c r="BC70" s="127">
        <f>IF(AZ70=3,G70,0)</f>
        <v>0</v>
      </c>
      <c r="BD70" s="127">
        <f>IF(AZ70=4,G70,0)</f>
        <v>0</v>
      </c>
      <c r="BE70" s="127">
        <f>IF(AZ70=5,G70,0)</f>
        <v>0</v>
      </c>
      <c r="CA70" s="151">
        <v>1</v>
      </c>
      <c r="CB70" s="151">
        <v>0</v>
      </c>
      <c r="CZ70" s="127">
        <v>0.01334</v>
      </c>
    </row>
    <row r="71" spans="1:15" ht="33.75">
      <c r="A71" s="158"/>
      <c r="B71" s="159"/>
      <c r="C71" s="222" t="s">
        <v>166</v>
      </c>
      <c r="D71" s="223"/>
      <c r="E71" s="223"/>
      <c r="F71" s="223"/>
      <c r="G71" s="224"/>
      <c r="L71" s="160" t="s">
        <v>166</v>
      </c>
      <c r="O71" s="151">
        <v>3</v>
      </c>
    </row>
    <row r="72" spans="1:15" ht="12.75">
      <c r="A72" s="158"/>
      <c r="B72" s="159"/>
      <c r="C72" s="222" t="s">
        <v>167</v>
      </c>
      <c r="D72" s="223"/>
      <c r="E72" s="223"/>
      <c r="F72" s="223"/>
      <c r="G72" s="224"/>
      <c r="L72" s="160" t="s">
        <v>167</v>
      </c>
      <c r="O72" s="151">
        <v>3</v>
      </c>
    </row>
    <row r="73" spans="1:104" ht="22.5">
      <c r="A73" s="152">
        <v>23</v>
      </c>
      <c r="B73" s="153" t="s">
        <v>168</v>
      </c>
      <c r="C73" s="154" t="s">
        <v>169</v>
      </c>
      <c r="D73" s="155" t="s">
        <v>82</v>
      </c>
      <c r="E73" s="156">
        <v>1</v>
      </c>
      <c r="F73" s="156">
        <v>0</v>
      </c>
      <c r="G73" s="157">
        <f>E73*F73</f>
        <v>0</v>
      </c>
      <c r="O73" s="151">
        <v>2</v>
      </c>
      <c r="AA73" s="127">
        <v>1</v>
      </c>
      <c r="AB73" s="127">
        <v>0</v>
      </c>
      <c r="AC73" s="127">
        <v>0</v>
      </c>
      <c r="AZ73" s="127">
        <v>1</v>
      </c>
      <c r="BA73" s="127">
        <f>IF(AZ73=1,G73,0)</f>
        <v>0</v>
      </c>
      <c r="BB73" s="127">
        <f>IF(AZ73=2,G73,0)</f>
        <v>0</v>
      </c>
      <c r="BC73" s="127">
        <f>IF(AZ73=3,G73,0)</f>
        <v>0</v>
      </c>
      <c r="BD73" s="127">
        <f>IF(AZ73=4,G73,0)</f>
        <v>0</v>
      </c>
      <c r="BE73" s="127">
        <f>IF(AZ73=5,G73,0)</f>
        <v>0</v>
      </c>
      <c r="CA73" s="151">
        <v>1</v>
      </c>
      <c r="CB73" s="151">
        <v>0</v>
      </c>
      <c r="CZ73" s="127">
        <v>0.01334</v>
      </c>
    </row>
    <row r="74" spans="1:15" ht="33.75">
      <c r="A74" s="158"/>
      <c r="B74" s="159"/>
      <c r="C74" s="222" t="s">
        <v>166</v>
      </c>
      <c r="D74" s="223"/>
      <c r="E74" s="223"/>
      <c r="F74" s="223"/>
      <c r="G74" s="224"/>
      <c r="L74" s="160" t="s">
        <v>166</v>
      </c>
      <c r="O74" s="151">
        <v>3</v>
      </c>
    </row>
    <row r="75" spans="1:15" ht="12.75">
      <c r="A75" s="158"/>
      <c r="B75" s="159"/>
      <c r="C75" s="222" t="s">
        <v>167</v>
      </c>
      <c r="D75" s="223"/>
      <c r="E75" s="223"/>
      <c r="F75" s="223"/>
      <c r="G75" s="224"/>
      <c r="L75" s="160" t="s">
        <v>167</v>
      </c>
      <c r="O75" s="151">
        <v>3</v>
      </c>
    </row>
    <row r="76" spans="1:104" ht="22.5">
      <c r="A76" s="152">
        <v>24</v>
      </c>
      <c r="B76" s="153" t="s">
        <v>170</v>
      </c>
      <c r="C76" s="154" t="s">
        <v>171</v>
      </c>
      <c r="D76" s="155" t="s">
        <v>132</v>
      </c>
      <c r="E76" s="156">
        <v>4.669</v>
      </c>
      <c r="F76" s="156">
        <v>0</v>
      </c>
      <c r="G76" s="157">
        <f>E76*F76</f>
        <v>0</v>
      </c>
      <c r="O76" s="151">
        <v>2</v>
      </c>
      <c r="AA76" s="127">
        <v>1</v>
      </c>
      <c r="AB76" s="127">
        <v>0</v>
      </c>
      <c r="AC76" s="127">
        <v>0</v>
      </c>
      <c r="AZ76" s="127">
        <v>1</v>
      </c>
      <c r="BA76" s="127">
        <f>IF(AZ76=1,G76,0)</f>
        <v>0</v>
      </c>
      <c r="BB76" s="127">
        <f>IF(AZ76=2,G76,0)</f>
        <v>0</v>
      </c>
      <c r="BC76" s="127">
        <f>IF(AZ76=3,G76,0)</f>
        <v>0</v>
      </c>
      <c r="BD76" s="127">
        <f>IF(AZ76=4,G76,0)</f>
        <v>0</v>
      </c>
      <c r="BE76" s="127">
        <f>IF(AZ76=5,G76,0)</f>
        <v>0</v>
      </c>
      <c r="CA76" s="151">
        <v>1</v>
      </c>
      <c r="CB76" s="151">
        <v>0</v>
      </c>
      <c r="CZ76" s="127">
        <v>0.02392</v>
      </c>
    </row>
    <row r="77" spans="1:15" ht="12.75">
      <c r="A77" s="158"/>
      <c r="B77" s="159"/>
      <c r="C77" s="222" t="s">
        <v>172</v>
      </c>
      <c r="D77" s="223"/>
      <c r="E77" s="223"/>
      <c r="F77" s="223"/>
      <c r="G77" s="224"/>
      <c r="L77" s="160" t="s">
        <v>172</v>
      </c>
      <c r="O77" s="151">
        <v>3</v>
      </c>
    </row>
    <row r="78" spans="1:15" ht="12.75">
      <c r="A78" s="158"/>
      <c r="B78" s="161"/>
      <c r="C78" s="225" t="s">
        <v>173</v>
      </c>
      <c r="D78" s="226"/>
      <c r="E78" s="162">
        <v>4.669</v>
      </c>
      <c r="F78" s="163"/>
      <c r="G78" s="164"/>
      <c r="M78" s="160" t="s">
        <v>173</v>
      </c>
      <c r="O78" s="151"/>
    </row>
    <row r="79" spans="1:104" ht="22.5">
      <c r="A79" s="152">
        <v>25</v>
      </c>
      <c r="B79" s="153" t="s">
        <v>174</v>
      </c>
      <c r="C79" s="154" t="s">
        <v>175</v>
      </c>
      <c r="D79" s="155" t="s">
        <v>132</v>
      </c>
      <c r="E79" s="156">
        <v>2.925</v>
      </c>
      <c r="F79" s="156">
        <v>0</v>
      </c>
      <c r="G79" s="157">
        <f>E79*F79</f>
        <v>0</v>
      </c>
      <c r="O79" s="151">
        <v>2</v>
      </c>
      <c r="AA79" s="127">
        <v>1</v>
      </c>
      <c r="AB79" s="127">
        <v>1</v>
      </c>
      <c r="AC79" s="127">
        <v>1</v>
      </c>
      <c r="AZ79" s="127">
        <v>1</v>
      </c>
      <c r="BA79" s="127">
        <f>IF(AZ79=1,G79,0)</f>
        <v>0</v>
      </c>
      <c r="BB79" s="127">
        <f>IF(AZ79=2,G79,0)</f>
        <v>0</v>
      </c>
      <c r="BC79" s="127">
        <f>IF(AZ79=3,G79,0)</f>
        <v>0</v>
      </c>
      <c r="BD79" s="127">
        <f>IF(AZ79=4,G79,0)</f>
        <v>0</v>
      </c>
      <c r="BE79" s="127">
        <f>IF(AZ79=5,G79,0)</f>
        <v>0</v>
      </c>
      <c r="CA79" s="151">
        <v>1</v>
      </c>
      <c r="CB79" s="151">
        <v>1</v>
      </c>
      <c r="CZ79" s="127">
        <v>0.01409</v>
      </c>
    </row>
    <row r="80" spans="1:15" ht="12.75">
      <c r="A80" s="158"/>
      <c r="B80" s="159"/>
      <c r="C80" s="222" t="s">
        <v>176</v>
      </c>
      <c r="D80" s="223"/>
      <c r="E80" s="223"/>
      <c r="F80" s="223"/>
      <c r="G80" s="224"/>
      <c r="L80" s="160" t="s">
        <v>176</v>
      </c>
      <c r="O80" s="151">
        <v>3</v>
      </c>
    </row>
    <row r="81" spans="1:15" ht="12.75">
      <c r="A81" s="158"/>
      <c r="B81" s="161"/>
      <c r="C81" s="225" t="s">
        <v>177</v>
      </c>
      <c r="D81" s="226"/>
      <c r="E81" s="162">
        <v>2.925</v>
      </c>
      <c r="F81" s="163"/>
      <c r="G81" s="164"/>
      <c r="M81" s="160" t="s">
        <v>177</v>
      </c>
      <c r="O81" s="151"/>
    </row>
    <row r="82" spans="1:104" ht="22.5">
      <c r="A82" s="152">
        <v>26</v>
      </c>
      <c r="B82" s="153" t="s">
        <v>178</v>
      </c>
      <c r="C82" s="154" t="s">
        <v>179</v>
      </c>
      <c r="D82" s="155" t="s">
        <v>132</v>
      </c>
      <c r="E82" s="156">
        <v>8.4</v>
      </c>
      <c r="F82" s="156">
        <v>0</v>
      </c>
      <c r="G82" s="157">
        <f>E82*F82</f>
        <v>0</v>
      </c>
      <c r="O82" s="151">
        <v>2</v>
      </c>
      <c r="AA82" s="127">
        <v>1</v>
      </c>
      <c r="AB82" s="127">
        <v>1</v>
      </c>
      <c r="AC82" s="127">
        <v>1</v>
      </c>
      <c r="AZ82" s="127">
        <v>1</v>
      </c>
      <c r="BA82" s="127">
        <f>IF(AZ82=1,G82,0)</f>
        <v>0</v>
      </c>
      <c r="BB82" s="127">
        <f>IF(AZ82=2,G82,0)</f>
        <v>0</v>
      </c>
      <c r="BC82" s="127">
        <f>IF(AZ82=3,G82,0)</f>
        <v>0</v>
      </c>
      <c r="BD82" s="127">
        <f>IF(AZ82=4,G82,0)</f>
        <v>0</v>
      </c>
      <c r="BE82" s="127">
        <f>IF(AZ82=5,G82,0)</f>
        <v>0</v>
      </c>
      <c r="CA82" s="151">
        <v>1</v>
      </c>
      <c r="CB82" s="151">
        <v>1</v>
      </c>
      <c r="CZ82" s="127">
        <v>0.02315</v>
      </c>
    </row>
    <row r="83" spans="1:15" ht="12.75">
      <c r="A83" s="158"/>
      <c r="B83" s="159"/>
      <c r="C83" s="222" t="s">
        <v>180</v>
      </c>
      <c r="D83" s="223"/>
      <c r="E83" s="223"/>
      <c r="F83" s="223"/>
      <c r="G83" s="224"/>
      <c r="L83" s="160" t="s">
        <v>180</v>
      </c>
      <c r="O83" s="151">
        <v>3</v>
      </c>
    </row>
    <row r="84" spans="1:15" ht="12.75">
      <c r="A84" s="158"/>
      <c r="B84" s="161"/>
      <c r="C84" s="225" t="s">
        <v>181</v>
      </c>
      <c r="D84" s="226"/>
      <c r="E84" s="162">
        <v>5</v>
      </c>
      <c r="F84" s="163"/>
      <c r="G84" s="164"/>
      <c r="M84" s="160" t="s">
        <v>181</v>
      </c>
      <c r="O84" s="151"/>
    </row>
    <row r="85" spans="1:15" ht="12.75">
      <c r="A85" s="158"/>
      <c r="B85" s="161"/>
      <c r="C85" s="225" t="s">
        <v>182</v>
      </c>
      <c r="D85" s="226"/>
      <c r="E85" s="162">
        <v>3.4</v>
      </c>
      <c r="F85" s="163"/>
      <c r="G85" s="164"/>
      <c r="M85" s="160" t="s">
        <v>182</v>
      </c>
      <c r="O85" s="151"/>
    </row>
    <row r="86" spans="1:104" ht="12.75">
      <c r="A86" s="152">
        <v>27</v>
      </c>
      <c r="B86" s="153" t="s">
        <v>183</v>
      </c>
      <c r="C86" s="154" t="s">
        <v>184</v>
      </c>
      <c r="D86" s="155" t="s">
        <v>82</v>
      </c>
      <c r="E86" s="156">
        <v>10</v>
      </c>
      <c r="F86" s="156">
        <v>0</v>
      </c>
      <c r="G86" s="157">
        <f>E86*F86</f>
        <v>0</v>
      </c>
      <c r="O86" s="151">
        <v>2</v>
      </c>
      <c r="AA86" s="127">
        <v>1</v>
      </c>
      <c r="AB86" s="127">
        <v>0</v>
      </c>
      <c r="AC86" s="127">
        <v>0</v>
      </c>
      <c r="AZ86" s="127">
        <v>1</v>
      </c>
      <c r="BA86" s="127">
        <f>IF(AZ86=1,G86,0)</f>
        <v>0</v>
      </c>
      <c r="BB86" s="127">
        <f>IF(AZ86=2,G86,0)</f>
        <v>0</v>
      </c>
      <c r="BC86" s="127">
        <f>IF(AZ86=3,G86,0)</f>
        <v>0</v>
      </c>
      <c r="BD86" s="127">
        <f>IF(AZ86=4,G86,0)</f>
        <v>0</v>
      </c>
      <c r="BE86" s="127">
        <f>IF(AZ86=5,G86,0)</f>
        <v>0</v>
      </c>
      <c r="CA86" s="151">
        <v>1</v>
      </c>
      <c r="CB86" s="151">
        <v>0</v>
      </c>
      <c r="CZ86" s="127">
        <v>0.0002</v>
      </c>
    </row>
    <row r="87" spans="1:15" ht="12.75">
      <c r="A87" s="158"/>
      <c r="B87" s="159"/>
      <c r="C87" s="222" t="s">
        <v>185</v>
      </c>
      <c r="D87" s="223"/>
      <c r="E87" s="223"/>
      <c r="F87" s="223"/>
      <c r="G87" s="224"/>
      <c r="L87" s="160" t="s">
        <v>185</v>
      </c>
      <c r="O87" s="151">
        <v>3</v>
      </c>
    </row>
    <row r="88" spans="1:15" ht="12.75">
      <c r="A88" s="158"/>
      <c r="B88" s="161"/>
      <c r="C88" s="225" t="s">
        <v>76</v>
      </c>
      <c r="D88" s="226"/>
      <c r="E88" s="162">
        <v>10</v>
      </c>
      <c r="F88" s="163"/>
      <c r="G88" s="164"/>
      <c r="M88" s="160">
        <v>10</v>
      </c>
      <c r="O88" s="151"/>
    </row>
    <row r="89" spans="1:104" ht="12.75">
      <c r="A89" s="152">
        <v>28</v>
      </c>
      <c r="B89" s="153" t="s">
        <v>186</v>
      </c>
      <c r="C89" s="154" t="s">
        <v>187</v>
      </c>
      <c r="D89" s="155" t="s">
        <v>132</v>
      </c>
      <c r="E89" s="156">
        <v>13.502</v>
      </c>
      <c r="F89" s="156">
        <v>0</v>
      </c>
      <c r="G89" s="157">
        <f>E89*F89</f>
        <v>0</v>
      </c>
      <c r="O89" s="151">
        <v>2</v>
      </c>
      <c r="AA89" s="127">
        <v>1</v>
      </c>
      <c r="AB89" s="127">
        <v>1</v>
      </c>
      <c r="AC89" s="127">
        <v>1</v>
      </c>
      <c r="AZ89" s="127">
        <v>1</v>
      </c>
      <c r="BA89" s="127">
        <f>IF(AZ89=1,G89,0)</f>
        <v>0</v>
      </c>
      <c r="BB89" s="127">
        <f>IF(AZ89=2,G89,0)</f>
        <v>0</v>
      </c>
      <c r="BC89" s="127">
        <f>IF(AZ89=3,G89,0)</f>
        <v>0</v>
      </c>
      <c r="BD89" s="127">
        <f>IF(AZ89=4,G89,0)</f>
        <v>0</v>
      </c>
      <c r="BE89" s="127">
        <f>IF(AZ89=5,G89,0)</f>
        <v>0</v>
      </c>
      <c r="CA89" s="151">
        <v>1</v>
      </c>
      <c r="CB89" s="151">
        <v>1</v>
      </c>
      <c r="CZ89" s="127">
        <v>0.19084</v>
      </c>
    </row>
    <row r="90" spans="1:15" ht="12.75">
      <c r="A90" s="158"/>
      <c r="B90" s="159"/>
      <c r="C90" s="222" t="s">
        <v>188</v>
      </c>
      <c r="D90" s="223"/>
      <c r="E90" s="223"/>
      <c r="F90" s="223"/>
      <c r="G90" s="224"/>
      <c r="L90" s="160" t="s">
        <v>188</v>
      </c>
      <c r="O90" s="151">
        <v>3</v>
      </c>
    </row>
    <row r="91" spans="1:15" ht="12.75">
      <c r="A91" s="158"/>
      <c r="B91" s="161"/>
      <c r="C91" s="225" t="s">
        <v>189</v>
      </c>
      <c r="D91" s="226"/>
      <c r="E91" s="162">
        <v>2.56</v>
      </c>
      <c r="F91" s="163"/>
      <c r="G91" s="164"/>
      <c r="M91" s="160" t="s">
        <v>189</v>
      </c>
      <c r="O91" s="151"/>
    </row>
    <row r="92" spans="1:15" ht="12.75">
      <c r="A92" s="158"/>
      <c r="B92" s="161"/>
      <c r="C92" s="225" t="s">
        <v>190</v>
      </c>
      <c r="D92" s="226"/>
      <c r="E92" s="162">
        <v>3.24</v>
      </c>
      <c r="F92" s="163"/>
      <c r="G92" s="164"/>
      <c r="M92" s="160" t="s">
        <v>190</v>
      </c>
      <c r="O92" s="151"/>
    </row>
    <row r="93" spans="1:15" ht="12.75">
      <c r="A93" s="158"/>
      <c r="B93" s="161"/>
      <c r="C93" s="225" t="s">
        <v>191</v>
      </c>
      <c r="D93" s="226"/>
      <c r="E93" s="162">
        <v>0.56</v>
      </c>
      <c r="F93" s="163"/>
      <c r="G93" s="164"/>
      <c r="M93" s="160" t="s">
        <v>191</v>
      </c>
      <c r="O93" s="151"/>
    </row>
    <row r="94" spans="1:15" ht="12.75">
      <c r="A94" s="158"/>
      <c r="B94" s="161"/>
      <c r="C94" s="225" t="s">
        <v>192</v>
      </c>
      <c r="D94" s="226"/>
      <c r="E94" s="162">
        <v>1.92</v>
      </c>
      <c r="F94" s="163"/>
      <c r="G94" s="164"/>
      <c r="M94" s="160" t="s">
        <v>192</v>
      </c>
      <c r="O94" s="151"/>
    </row>
    <row r="95" spans="1:15" ht="12.75">
      <c r="A95" s="158"/>
      <c r="B95" s="161"/>
      <c r="C95" s="225" t="s">
        <v>193</v>
      </c>
      <c r="D95" s="226"/>
      <c r="E95" s="162">
        <v>1.36</v>
      </c>
      <c r="F95" s="163"/>
      <c r="G95" s="164"/>
      <c r="M95" s="160" t="s">
        <v>193</v>
      </c>
      <c r="O95" s="151"/>
    </row>
    <row r="96" spans="1:15" ht="12.75">
      <c r="A96" s="158"/>
      <c r="B96" s="161"/>
      <c r="C96" s="225" t="s">
        <v>194</v>
      </c>
      <c r="D96" s="226"/>
      <c r="E96" s="162">
        <v>0.7</v>
      </c>
      <c r="F96" s="163"/>
      <c r="G96" s="164"/>
      <c r="M96" s="160" t="s">
        <v>194</v>
      </c>
      <c r="O96" s="151"/>
    </row>
    <row r="97" spans="1:15" ht="12.75">
      <c r="A97" s="158"/>
      <c r="B97" s="161"/>
      <c r="C97" s="225" t="s">
        <v>195</v>
      </c>
      <c r="D97" s="226"/>
      <c r="E97" s="162">
        <v>0.52</v>
      </c>
      <c r="F97" s="163"/>
      <c r="G97" s="164"/>
      <c r="M97" s="160" t="s">
        <v>195</v>
      </c>
      <c r="O97" s="151"/>
    </row>
    <row r="98" spans="1:15" ht="12.75">
      <c r="A98" s="158"/>
      <c r="B98" s="161"/>
      <c r="C98" s="225" t="s">
        <v>196</v>
      </c>
      <c r="D98" s="226"/>
      <c r="E98" s="162">
        <v>0.85</v>
      </c>
      <c r="F98" s="163"/>
      <c r="G98" s="164"/>
      <c r="M98" s="160" t="s">
        <v>196</v>
      </c>
      <c r="O98" s="151"/>
    </row>
    <row r="99" spans="1:15" ht="12.75">
      <c r="A99" s="158"/>
      <c r="B99" s="161"/>
      <c r="C99" s="225" t="s">
        <v>197</v>
      </c>
      <c r="D99" s="226"/>
      <c r="E99" s="162">
        <v>1.792</v>
      </c>
      <c r="F99" s="163"/>
      <c r="G99" s="164"/>
      <c r="M99" s="160" t="s">
        <v>197</v>
      </c>
      <c r="O99" s="151"/>
    </row>
    <row r="100" spans="1:104" ht="12.75">
      <c r="A100" s="152">
        <v>29</v>
      </c>
      <c r="B100" s="153" t="s">
        <v>198</v>
      </c>
      <c r="C100" s="154" t="s">
        <v>199</v>
      </c>
      <c r="D100" s="155" t="s">
        <v>132</v>
      </c>
      <c r="E100" s="156">
        <v>17.01</v>
      </c>
      <c r="F100" s="156">
        <v>0</v>
      </c>
      <c r="G100" s="157">
        <f>E100*F100</f>
        <v>0</v>
      </c>
      <c r="O100" s="151">
        <v>2</v>
      </c>
      <c r="AA100" s="127">
        <v>1</v>
      </c>
      <c r="AB100" s="127">
        <v>1</v>
      </c>
      <c r="AC100" s="127">
        <v>1</v>
      </c>
      <c r="AZ100" s="127">
        <v>1</v>
      </c>
      <c r="BA100" s="127">
        <f>IF(AZ100=1,G100,0)</f>
        <v>0</v>
      </c>
      <c r="BB100" s="127">
        <f>IF(AZ100=2,G100,0)</f>
        <v>0</v>
      </c>
      <c r="BC100" s="127">
        <f>IF(AZ100=3,G100,0)</f>
        <v>0</v>
      </c>
      <c r="BD100" s="127">
        <f>IF(AZ100=4,G100,0)</f>
        <v>0</v>
      </c>
      <c r="BE100" s="127">
        <f>IF(AZ100=5,G100,0)</f>
        <v>0</v>
      </c>
      <c r="CA100" s="151">
        <v>1</v>
      </c>
      <c r="CB100" s="151">
        <v>1</v>
      </c>
      <c r="CZ100" s="127">
        <v>0.28156</v>
      </c>
    </row>
    <row r="101" spans="1:15" ht="12.75">
      <c r="A101" s="158"/>
      <c r="B101" s="161"/>
      <c r="C101" s="225" t="s">
        <v>200</v>
      </c>
      <c r="D101" s="226"/>
      <c r="E101" s="162">
        <v>8.82</v>
      </c>
      <c r="F101" s="163"/>
      <c r="G101" s="164"/>
      <c r="M101" s="160" t="s">
        <v>200</v>
      </c>
      <c r="O101" s="151"/>
    </row>
    <row r="102" spans="1:15" ht="12.75">
      <c r="A102" s="158"/>
      <c r="B102" s="161"/>
      <c r="C102" s="225" t="s">
        <v>201</v>
      </c>
      <c r="D102" s="226"/>
      <c r="E102" s="162">
        <v>6.3</v>
      </c>
      <c r="F102" s="163"/>
      <c r="G102" s="164"/>
      <c r="M102" s="160" t="s">
        <v>201</v>
      </c>
      <c r="O102" s="151"/>
    </row>
    <row r="103" spans="1:15" ht="12.75">
      <c r="A103" s="158"/>
      <c r="B103" s="161"/>
      <c r="C103" s="225" t="s">
        <v>202</v>
      </c>
      <c r="D103" s="226"/>
      <c r="E103" s="162">
        <v>0.63</v>
      </c>
      <c r="F103" s="163"/>
      <c r="G103" s="164"/>
      <c r="M103" s="160" t="s">
        <v>202</v>
      </c>
      <c r="O103" s="151"/>
    </row>
    <row r="104" spans="1:15" ht="12.75">
      <c r="A104" s="158"/>
      <c r="B104" s="161"/>
      <c r="C104" s="225" t="s">
        <v>203</v>
      </c>
      <c r="D104" s="226"/>
      <c r="E104" s="162">
        <v>1.26</v>
      </c>
      <c r="F104" s="163"/>
      <c r="G104" s="164"/>
      <c r="M104" s="160" t="s">
        <v>203</v>
      </c>
      <c r="O104" s="151"/>
    </row>
    <row r="105" spans="1:104" ht="12.75">
      <c r="A105" s="152">
        <v>30</v>
      </c>
      <c r="B105" s="153" t="s">
        <v>204</v>
      </c>
      <c r="C105" s="154" t="s">
        <v>205</v>
      </c>
      <c r="D105" s="155" t="s">
        <v>206</v>
      </c>
      <c r="E105" s="156">
        <v>0.0353</v>
      </c>
      <c r="F105" s="156">
        <v>0</v>
      </c>
      <c r="G105" s="157">
        <f>E105*F105</f>
        <v>0</v>
      </c>
      <c r="O105" s="151">
        <v>2</v>
      </c>
      <c r="AA105" s="127">
        <v>3</v>
      </c>
      <c r="AB105" s="127">
        <v>1</v>
      </c>
      <c r="AC105" s="127">
        <v>13359070</v>
      </c>
      <c r="AZ105" s="127">
        <v>1</v>
      </c>
      <c r="BA105" s="127">
        <f>IF(AZ105=1,G105,0)</f>
        <v>0</v>
      </c>
      <c r="BB105" s="127">
        <f>IF(AZ105=2,G105,0)</f>
        <v>0</v>
      </c>
      <c r="BC105" s="127">
        <f>IF(AZ105=3,G105,0)</f>
        <v>0</v>
      </c>
      <c r="BD105" s="127">
        <f>IF(AZ105=4,G105,0)</f>
        <v>0</v>
      </c>
      <c r="BE105" s="127">
        <f>IF(AZ105=5,G105,0)</f>
        <v>0</v>
      </c>
      <c r="CA105" s="151">
        <v>3</v>
      </c>
      <c r="CB105" s="151">
        <v>1</v>
      </c>
      <c r="CZ105" s="127">
        <v>1</v>
      </c>
    </row>
    <row r="106" spans="1:15" ht="12.75">
      <c r="A106" s="158"/>
      <c r="B106" s="159"/>
      <c r="C106" s="222" t="s">
        <v>207</v>
      </c>
      <c r="D106" s="223"/>
      <c r="E106" s="223"/>
      <c r="F106" s="223"/>
      <c r="G106" s="224"/>
      <c r="L106" s="160" t="s">
        <v>207</v>
      </c>
      <c r="O106" s="151">
        <v>3</v>
      </c>
    </row>
    <row r="107" spans="1:15" ht="12.75">
      <c r="A107" s="158"/>
      <c r="B107" s="161"/>
      <c r="C107" s="225" t="s">
        <v>208</v>
      </c>
      <c r="D107" s="226"/>
      <c r="E107" s="162">
        <v>0.0353</v>
      </c>
      <c r="F107" s="163"/>
      <c r="G107" s="164"/>
      <c r="M107" s="160" t="s">
        <v>208</v>
      </c>
      <c r="O107" s="151"/>
    </row>
    <row r="108" spans="1:104" ht="12.75">
      <c r="A108" s="152">
        <v>31</v>
      </c>
      <c r="B108" s="153" t="s">
        <v>209</v>
      </c>
      <c r="C108" s="154" t="s">
        <v>210</v>
      </c>
      <c r="D108" s="155" t="s">
        <v>110</v>
      </c>
      <c r="E108" s="156">
        <v>0.0145</v>
      </c>
      <c r="F108" s="156">
        <v>0</v>
      </c>
      <c r="G108" s="157">
        <f>E108*F108</f>
        <v>0</v>
      </c>
      <c r="O108" s="151">
        <v>2</v>
      </c>
      <c r="AA108" s="127">
        <v>3</v>
      </c>
      <c r="AB108" s="127">
        <v>1</v>
      </c>
      <c r="AC108" s="127">
        <v>15411740</v>
      </c>
      <c r="AZ108" s="127">
        <v>1</v>
      </c>
      <c r="BA108" s="127">
        <f>IF(AZ108=1,G108,0)</f>
        <v>0</v>
      </c>
      <c r="BB108" s="127">
        <f>IF(AZ108=2,G108,0)</f>
        <v>0</v>
      </c>
      <c r="BC108" s="127">
        <f>IF(AZ108=3,G108,0)</f>
        <v>0</v>
      </c>
      <c r="BD108" s="127">
        <f>IF(AZ108=4,G108,0)</f>
        <v>0</v>
      </c>
      <c r="BE108" s="127">
        <f>IF(AZ108=5,G108,0)</f>
        <v>0</v>
      </c>
      <c r="CA108" s="151">
        <v>3</v>
      </c>
      <c r="CB108" s="151">
        <v>1</v>
      </c>
      <c r="CZ108" s="127">
        <v>1</v>
      </c>
    </row>
    <row r="109" spans="1:15" ht="12.75">
      <c r="A109" s="158"/>
      <c r="B109" s="161"/>
      <c r="C109" s="225" t="s">
        <v>211</v>
      </c>
      <c r="D109" s="226"/>
      <c r="E109" s="162">
        <v>0.0145</v>
      </c>
      <c r="F109" s="163"/>
      <c r="G109" s="164"/>
      <c r="M109" s="160" t="s">
        <v>211</v>
      </c>
      <c r="O109" s="151"/>
    </row>
    <row r="110" spans="1:57" ht="12.75">
      <c r="A110" s="165"/>
      <c r="B110" s="166" t="s">
        <v>70</v>
      </c>
      <c r="C110" s="167" t="str">
        <f>CONCATENATE(B7," ",C7)</f>
        <v>3 Svislé a kompletní konstrukce</v>
      </c>
      <c r="D110" s="168"/>
      <c r="E110" s="169"/>
      <c r="F110" s="170"/>
      <c r="G110" s="171">
        <f>SUM(G7:G109)</f>
        <v>0</v>
      </c>
      <c r="O110" s="151">
        <v>4</v>
      </c>
      <c r="BA110" s="172">
        <f>SUM(BA7:BA109)</f>
        <v>0</v>
      </c>
      <c r="BB110" s="172">
        <f>SUM(BB7:BB109)</f>
        <v>0</v>
      </c>
      <c r="BC110" s="172">
        <f>SUM(BC7:BC109)</f>
        <v>0</v>
      </c>
      <c r="BD110" s="172">
        <f>SUM(BD7:BD109)</f>
        <v>0</v>
      </c>
      <c r="BE110" s="172">
        <f>SUM(BE7:BE109)</f>
        <v>0</v>
      </c>
    </row>
    <row r="111" spans="1:15" ht="12.75">
      <c r="A111" s="144" t="s">
        <v>67</v>
      </c>
      <c r="B111" s="145" t="s">
        <v>212</v>
      </c>
      <c r="C111" s="146" t="s">
        <v>213</v>
      </c>
      <c r="D111" s="147"/>
      <c r="E111" s="148"/>
      <c r="F111" s="148"/>
      <c r="G111" s="149"/>
      <c r="H111" s="150"/>
      <c r="I111" s="150"/>
      <c r="O111" s="151">
        <v>1</v>
      </c>
    </row>
    <row r="112" spans="1:104" ht="12.75">
      <c r="A112" s="152">
        <v>32</v>
      </c>
      <c r="B112" s="153" t="s">
        <v>214</v>
      </c>
      <c r="C112" s="154" t="s">
        <v>215</v>
      </c>
      <c r="D112" s="155" t="s">
        <v>86</v>
      </c>
      <c r="E112" s="156">
        <v>0.07</v>
      </c>
      <c r="F112" s="156">
        <v>0</v>
      </c>
      <c r="G112" s="157">
        <f>E112*F112</f>
        <v>0</v>
      </c>
      <c r="O112" s="151">
        <v>2</v>
      </c>
      <c r="AA112" s="127">
        <v>1</v>
      </c>
      <c r="AB112" s="127">
        <v>1</v>
      </c>
      <c r="AC112" s="127">
        <v>1</v>
      </c>
      <c r="AZ112" s="127">
        <v>1</v>
      </c>
      <c r="BA112" s="127">
        <f>IF(AZ112=1,G112,0)</f>
        <v>0</v>
      </c>
      <c r="BB112" s="127">
        <f>IF(AZ112=2,G112,0)</f>
        <v>0</v>
      </c>
      <c r="BC112" s="127">
        <f>IF(AZ112=3,G112,0)</f>
        <v>0</v>
      </c>
      <c r="BD112" s="127">
        <f>IF(AZ112=4,G112,0)</f>
        <v>0</v>
      </c>
      <c r="BE112" s="127">
        <f>IF(AZ112=5,G112,0)</f>
        <v>0</v>
      </c>
      <c r="CA112" s="151">
        <v>1</v>
      </c>
      <c r="CB112" s="151">
        <v>1</v>
      </c>
      <c r="CZ112" s="127">
        <v>2.52514</v>
      </c>
    </row>
    <row r="113" spans="1:15" ht="12.75">
      <c r="A113" s="158"/>
      <c r="B113" s="159"/>
      <c r="C113" s="222" t="s">
        <v>216</v>
      </c>
      <c r="D113" s="223"/>
      <c r="E113" s="223"/>
      <c r="F113" s="223"/>
      <c r="G113" s="224"/>
      <c r="L113" s="160" t="s">
        <v>216</v>
      </c>
      <c r="O113" s="151">
        <v>3</v>
      </c>
    </row>
    <row r="114" spans="1:15" ht="12.75">
      <c r="A114" s="158"/>
      <c r="B114" s="161"/>
      <c r="C114" s="225" t="s">
        <v>217</v>
      </c>
      <c r="D114" s="226"/>
      <c r="E114" s="162">
        <v>0.07</v>
      </c>
      <c r="F114" s="163"/>
      <c r="G114" s="164"/>
      <c r="M114" s="160" t="s">
        <v>217</v>
      </c>
      <c r="O114" s="151"/>
    </row>
    <row r="115" spans="1:104" ht="12.75">
      <c r="A115" s="152">
        <v>33</v>
      </c>
      <c r="B115" s="153" t="s">
        <v>218</v>
      </c>
      <c r="C115" s="154" t="s">
        <v>219</v>
      </c>
      <c r="D115" s="155" t="s">
        <v>132</v>
      </c>
      <c r="E115" s="156">
        <v>0.07</v>
      </c>
      <c r="F115" s="156">
        <v>0</v>
      </c>
      <c r="G115" s="157">
        <f>E115*F115</f>
        <v>0</v>
      </c>
      <c r="O115" s="151">
        <v>2</v>
      </c>
      <c r="AA115" s="127">
        <v>1</v>
      </c>
      <c r="AB115" s="127">
        <v>0</v>
      </c>
      <c r="AC115" s="127">
        <v>0</v>
      </c>
      <c r="AZ115" s="127">
        <v>1</v>
      </c>
      <c r="BA115" s="127">
        <f>IF(AZ115=1,G115,0)</f>
        <v>0</v>
      </c>
      <c r="BB115" s="127">
        <f>IF(AZ115=2,G115,0)</f>
        <v>0</v>
      </c>
      <c r="BC115" s="127">
        <f>IF(AZ115=3,G115,0)</f>
        <v>0</v>
      </c>
      <c r="BD115" s="127">
        <f>IF(AZ115=4,G115,0)</f>
        <v>0</v>
      </c>
      <c r="BE115" s="127">
        <f>IF(AZ115=5,G115,0)</f>
        <v>0</v>
      </c>
      <c r="CA115" s="151">
        <v>1</v>
      </c>
      <c r="CB115" s="151">
        <v>0</v>
      </c>
      <c r="CZ115" s="127">
        <v>0.01317</v>
      </c>
    </row>
    <row r="116" spans="1:15" ht="12.75">
      <c r="A116" s="158"/>
      <c r="B116" s="159"/>
      <c r="C116" s="222" t="s">
        <v>220</v>
      </c>
      <c r="D116" s="223"/>
      <c r="E116" s="223"/>
      <c r="F116" s="223"/>
      <c r="G116" s="224"/>
      <c r="L116" s="160" t="s">
        <v>220</v>
      </c>
      <c r="O116" s="151">
        <v>3</v>
      </c>
    </row>
    <row r="117" spans="1:15" ht="12.75">
      <c r="A117" s="158"/>
      <c r="B117" s="161"/>
      <c r="C117" s="225" t="s">
        <v>221</v>
      </c>
      <c r="D117" s="226"/>
      <c r="E117" s="162">
        <v>0.07</v>
      </c>
      <c r="F117" s="163"/>
      <c r="G117" s="164"/>
      <c r="M117" s="160" t="s">
        <v>221</v>
      </c>
      <c r="O117" s="151"/>
    </row>
    <row r="118" spans="1:104" ht="22.5">
      <c r="A118" s="152">
        <v>34</v>
      </c>
      <c r="B118" s="153" t="s">
        <v>222</v>
      </c>
      <c r="C118" s="154" t="s">
        <v>223</v>
      </c>
      <c r="D118" s="155" t="s">
        <v>110</v>
      </c>
      <c r="E118" s="156">
        <v>0.0031</v>
      </c>
      <c r="F118" s="156">
        <v>0</v>
      </c>
      <c r="G118" s="157">
        <f>E118*F118</f>
        <v>0</v>
      </c>
      <c r="O118" s="151">
        <v>2</v>
      </c>
      <c r="AA118" s="127">
        <v>1</v>
      </c>
      <c r="AB118" s="127">
        <v>0</v>
      </c>
      <c r="AC118" s="127">
        <v>0</v>
      </c>
      <c r="AZ118" s="127">
        <v>1</v>
      </c>
      <c r="BA118" s="127">
        <f>IF(AZ118=1,G118,0)</f>
        <v>0</v>
      </c>
      <c r="BB118" s="127">
        <f>IF(AZ118=2,G118,0)</f>
        <v>0</v>
      </c>
      <c r="BC118" s="127">
        <f>IF(AZ118=3,G118,0)</f>
        <v>0</v>
      </c>
      <c r="BD118" s="127">
        <f>IF(AZ118=4,G118,0)</f>
        <v>0</v>
      </c>
      <c r="BE118" s="127">
        <f>IF(AZ118=5,G118,0)</f>
        <v>0</v>
      </c>
      <c r="CA118" s="151">
        <v>1</v>
      </c>
      <c r="CB118" s="151">
        <v>0</v>
      </c>
      <c r="CZ118" s="127">
        <v>1.04548</v>
      </c>
    </row>
    <row r="119" spans="1:15" ht="12.75">
      <c r="A119" s="158"/>
      <c r="B119" s="159"/>
      <c r="C119" s="222" t="s">
        <v>224</v>
      </c>
      <c r="D119" s="223"/>
      <c r="E119" s="223"/>
      <c r="F119" s="223"/>
      <c r="G119" s="224"/>
      <c r="L119" s="160" t="s">
        <v>224</v>
      </c>
      <c r="O119" s="151">
        <v>3</v>
      </c>
    </row>
    <row r="120" spans="1:15" ht="12.75">
      <c r="A120" s="158"/>
      <c r="B120" s="161"/>
      <c r="C120" s="225" t="s">
        <v>225</v>
      </c>
      <c r="D120" s="226"/>
      <c r="E120" s="162">
        <v>0.0031</v>
      </c>
      <c r="F120" s="163"/>
      <c r="G120" s="164"/>
      <c r="M120" s="160" t="s">
        <v>225</v>
      </c>
      <c r="O120" s="151"/>
    </row>
    <row r="121" spans="1:104" ht="12.75">
      <c r="A121" s="152">
        <v>35</v>
      </c>
      <c r="B121" s="153" t="s">
        <v>226</v>
      </c>
      <c r="C121" s="154" t="s">
        <v>227</v>
      </c>
      <c r="D121" s="155" t="s">
        <v>228</v>
      </c>
      <c r="E121" s="156">
        <v>10</v>
      </c>
      <c r="F121" s="156">
        <v>0</v>
      </c>
      <c r="G121" s="157">
        <f>E121*F121</f>
        <v>0</v>
      </c>
      <c r="O121" s="151">
        <v>2</v>
      </c>
      <c r="AA121" s="127">
        <v>1</v>
      </c>
      <c r="AB121" s="127">
        <v>1</v>
      </c>
      <c r="AC121" s="127">
        <v>1</v>
      </c>
      <c r="AZ121" s="127">
        <v>1</v>
      </c>
      <c r="BA121" s="127">
        <f>IF(AZ121=1,G121,0)</f>
        <v>0</v>
      </c>
      <c r="BB121" s="127">
        <f>IF(AZ121=2,G121,0)</f>
        <v>0</v>
      </c>
      <c r="BC121" s="127">
        <f>IF(AZ121=3,G121,0)</f>
        <v>0</v>
      </c>
      <c r="BD121" s="127">
        <f>IF(AZ121=4,G121,0)</f>
        <v>0</v>
      </c>
      <c r="BE121" s="127">
        <f>IF(AZ121=5,G121,0)</f>
        <v>0</v>
      </c>
      <c r="CA121" s="151">
        <v>1</v>
      </c>
      <c r="CB121" s="151">
        <v>1</v>
      </c>
      <c r="CZ121" s="127">
        <v>0.0005</v>
      </c>
    </row>
    <row r="122" spans="1:15" ht="12.75">
      <c r="A122" s="158"/>
      <c r="B122" s="159"/>
      <c r="C122" s="222" t="s">
        <v>229</v>
      </c>
      <c r="D122" s="223"/>
      <c r="E122" s="223"/>
      <c r="F122" s="223"/>
      <c r="G122" s="224"/>
      <c r="L122" s="160" t="s">
        <v>229</v>
      </c>
      <c r="O122" s="151">
        <v>3</v>
      </c>
    </row>
    <row r="123" spans="1:15" ht="12.75">
      <c r="A123" s="158"/>
      <c r="B123" s="161"/>
      <c r="C123" s="225" t="s">
        <v>76</v>
      </c>
      <c r="D123" s="226"/>
      <c r="E123" s="162">
        <v>10</v>
      </c>
      <c r="F123" s="163"/>
      <c r="G123" s="164"/>
      <c r="M123" s="160">
        <v>10</v>
      </c>
      <c r="O123" s="151"/>
    </row>
    <row r="124" spans="1:104" ht="12.75">
      <c r="A124" s="152">
        <v>36</v>
      </c>
      <c r="B124" s="153" t="s">
        <v>230</v>
      </c>
      <c r="C124" s="154" t="s">
        <v>231</v>
      </c>
      <c r="D124" s="155" t="s">
        <v>132</v>
      </c>
      <c r="E124" s="156">
        <v>0.77</v>
      </c>
      <c r="F124" s="156">
        <v>0</v>
      </c>
      <c r="G124" s="157">
        <f>E124*F124</f>
        <v>0</v>
      </c>
      <c r="O124" s="151">
        <v>2</v>
      </c>
      <c r="AA124" s="127">
        <v>3</v>
      </c>
      <c r="AB124" s="127">
        <v>1</v>
      </c>
      <c r="AC124" s="127">
        <v>15484323</v>
      </c>
      <c r="AZ124" s="127">
        <v>1</v>
      </c>
      <c r="BA124" s="127">
        <f>IF(AZ124=1,G124,0)</f>
        <v>0</v>
      </c>
      <c r="BB124" s="127">
        <f>IF(AZ124=2,G124,0)</f>
        <v>0</v>
      </c>
      <c r="BC124" s="127">
        <f>IF(AZ124=3,G124,0)</f>
        <v>0</v>
      </c>
      <c r="BD124" s="127">
        <f>IF(AZ124=4,G124,0)</f>
        <v>0</v>
      </c>
      <c r="BE124" s="127">
        <f>IF(AZ124=5,G124,0)</f>
        <v>0</v>
      </c>
      <c r="CA124" s="151">
        <v>3</v>
      </c>
      <c r="CB124" s="151">
        <v>1</v>
      </c>
      <c r="CZ124" s="127">
        <v>0.0104</v>
      </c>
    </row>
    <row r="125" spans="1:15" ht="12.75">
      <c r="A125" s="158"/>
      <c r="B125" s="161"/>
      <c r="C125" s="225" t="s">
        <v>232</v>
      </c>
      <c r="D125" s="226"/>
      <c r="E125" s="162">
        <v>0.77</v>
      </c>
      <c r="F125" s="163"/>
      <c r="G125" s="164"/>
      <c r="M125" s="160" t="s">
        <v>232</v>
      </c>
      <c r="O125" s="151"/>
    </row>
    <row r="126" spans="1:57" ht="12.75">
      <c r="A126" s="165"/>
      <c r="B126" s="166" t="s">
        <v>70</v>
      </c>
      <c r="C126" s="167" t="str">
        <f>CONCATENATE(B111," ",C111)</f>
        <v>4 Vodorovné konstrukce</v>
      </c>
      <c r="D126" s="168"/>
      <c r="E126" s="169"/>
      <c r="F126" s="170"/>
      <c r="G126" s="171">
        <f>SUM(G111:G125)</f>
        <v>0</v>
      </c>
      <c r="O126" s="151">
        <v>4</v>
      </c>
      <c r="BA126" s="172">
        <f>SUM(BA111:BA125)</f>
        <v>0</v>
      </c>
      <c r="BB126" s="172">
        <f>SUM(BB111:BB125)</f>
        <v>0</v>
      </c>
      <c r="BC126" s="172">
        <f>SUM(BC111:BC125)</f>
        <v>0</v>
      </c>
      <c r="BD126" s="172">
        <f>SUM(BD111:BD125)</f>
        <v>0</v>
      </c>
      <c r="BE126" s="172">
        <f>SUM(BE111:BE125)</f>
        <v>0</v>
      </c>
    </row>
    <row r="127" spans="1:15" ht="12.75">
      <c r="A127" s="144" t="s">
        <v>67</v>
      </c>
      <c r="B127" s="145" t="s">
        <v>233</v>
      </c>
      <c r="C127" s="146" t="s">
        <v>234</v>
      </c>
      <c r="D127" s="147"/>
      <c r="E127" s="148"/>
      <c r="F127" s="148"/>
      <c r="G127" s="149"/>
      <c r="H127" s="150"/>
      <c r="I127" s="150"/>
      <c r="O127" s="151">
        <v>1</v>
      </c>
    </row>
    <row r="128" spans="1:104" ht="12.75">
      <c r="A128" s="152">
        <v>37</v>
      </c>
      <c r="B128" s="153" t="s">
        <v>235</v>
      </c>
      <c r="C128" s="154" t="s">
        <v>236</v>
      </c>
      <c r="D128" s="155" t="s">
        <v>132</v>
      </c>
      <c r="E128" s="156">
        <v>552.9151</v>
      </c>
      <c r="F128" s="156">
        <v>0</v>
      </c>
      <c r="G128" s="157">
        <f>E128*F128</f>
        <v>0</v>
      </c>
      <c r="O128" s="151">
        <v>2</v>
      </c>
      <c r="AA128" s="127">
        <v>1</v>
      </c>
      <c r="AB128" s="127">
        <v>1</v>
      </c>
      <c r="AC128" s="127">
        <v>1</v>
      </c>
      <c r="AZ128" s="127">
        <v>1</v>
      </c>
      <c r="BA128" s="127">
        <f>IF(AZ128=1,G128,0)</f>
        <v>0</v>
      </c>
      <c r="BB128" s="127">
        <f>IF(AZ128=2,G128,0)</f>
        <v>0</v>
      </c>
      <c r="BC128" s="127">
        <f>IF(AZ128=3,G128,0)</f>
        <v>0</v>
      </c>
      <c r="BD128" s="127">
        <f>IF(AZ128=4,G128,0)</f>
        <v>0</v>
      </c>
      <c r="BE128" s="127">
        <f>IF(AZ128=5,G128,0)</f>
        <v>0</v>
      </c>
      <c r="CA128" s="151">
        <v>1</v>
      </c>
      <c r="CB128" s="151">
        <v>1</v>
      </c>
      <c r="CZ128" s="127">
        <v>0.0049</v>
      </c>
    </row>
    <row r="129" spans="1:15" ht="12.75">
      <c r="A129" s="158"/>
      <c r="B129" s="159"/>
      <c r="C129" s="222"/>
      <c r="D129" s="223"/>
      <c r="E129" s="223"/>
      <c r="F129" s="223"/>
      <c r="G129" s="224"/>
      <c r="L129" s="160"/>
      <c r="O129" s="151">
        <v>3</v>
      </c>
    </row>
    <row r="130" spans="1:15" ht="12.75">
      <c r="A130" s="158"/>
      <c r="B130" s="161"/>
      <c r="C130" s="225" t="s">
        <v>237</v>
      </c>
      <c r="D130" s="226"/>
      <c r="E130" s="162">
        <v>15.865</v>
      </c>
      <c r="F130" s="163"/>
      <c r="G130" s="164"/>
      <c r="M130" s="160" t="s">
        <v>237</v>
      </c>
      <c r="O130" s="151"/>
    </row>
    <row r="131" spans="1:15" ht="12.75">
      <c r="A131" s="158"/>
      <c r="B131" s="161"/>
      <c r="C131" s="225" t="s">
        <v>238</v>
      </c>
      <c r="D131" s="226"/>
      <c r="E131" s="162">
        <v>9.128</v>
      </c>
      <c r="F131" s="163"/>
      <c r="G131" s="164"/>
      <c r="M131" s="160" t="s">
        <v>238</v>
      </c>
      <c r="O131" s="151"/>
    </row>
    <row r="132" spans="1:15" ht="12.75">
      <c r="A132" s="158"/>
      <c r="B132" s="161"/>
      <c r="C132" s="225" t="s">
        <v>239</v>
      </c>
      <c r="D132" s="226"/>
      <c r="E132" s="162">
        <v>47.472</v>
      </c>
      <c r="F132" s="163"/>
      <c r="G132" s="164"/>
      <c r="M132" s="160" t="s">
        <v>239</v>
      </c>
      <c r="O132" s="151"/>
    </row>
    <row r="133" spans="1:15" ht="12.75">
      <c r="A133" s="158"/>
      <c r="B133" s="161"/>
      <c r="C133" s="225" t="s">
        <v>240</v>
      </c>
      <c r="D133" s="226"/>
      <c r="E133" s="162">
        <v>480.4501</v>
      </c>
      <c r="F133" s="163"/>
      <c r="G133" s="164"/>
      <c r="M133" s="160" t="s">
        <v>240</v>
      </c>
      <c r="O133" s="151"/>
    </row>
    <row r="134" spans="1:104" ht="12.75">
      <c r="A134" s="152">
        <v>38</v>
      </c>
      <c r="B134" s="153" t="s">
        <v>241</v>
      </c>
      <c r="C134" s="154" t="s">
        <v>242</v>
      </c>
      <c r="D134" s="155" t="s">
        <v>132</v>
      </c>
      <c r="E134" s="156">
        <v>552.9151</v>
      </c>
      <c r="F134" s="156">
        <v>0</v>
      </c>
      <c r="G134" s="157">
        <f>E134*F134</f>
        <v>0</v>
      </c>
      <c r="O134" s="151">
        <v>2</v>
      </c>
      <c r="AA134" s="127">
        <v>1</v>
      </c>
      <c r="AB134" s="127">
        <v>1</v>
      </c>
      <c r="AC134" s="127">
        <v>1</v>
      </c>
      <c r="AZ134" s="127">
        <v>1</v>
      </c>
      <c r="BA134" s="127">
        <f>IF(AZ134=1,G134,0)</f>
        <v>0</v>
      </c>
      <c r="BB134" s="127">
        <f>IF(AZ134=2,G134,0)</f>
        <v>0</v>
      </c>
      <c r="BC134" s="127">
        <f>IF(AZ134=3,G134,0)</f>
        <v>0</v>
      </c>
      <c r="BD134" s="127">
        <f>IF(AZ134=4,G134,0)</f>
        <v>0</v>
      </c>
      <c r="BE134" s="127">
        <f>IF(AZ134=5,G134,0)</f>
        <v>0</v>
      </c>
      <c r="CA134" s="151">
        <v>1</v>
      </c>
      <c r="CB134" s="151">
        <v>1</v>
      </c>
      <c r="CZ134" s="127">
        <v>0.00035</v>
      </c>
    </row>
    <row r="135" spans="1:15" ht="12.75">
      <c r="A135" s="158"/>
      <c r="B135" s="159"/>
      <c r="C135" s="222"/>
      <c r="D135" s="223"/>
      <c r="E135" s="223"/>
      <c r="F135" s="223"/>
      <c r="G135" s="224"/>
      <c r="L135" s="160"/>
      <c r="O135" s="151">
        <v>3</v>
      </c>
    </row>
    <row r="136" spans="1:15" ht="12.75">
      <c r="A136" s="158"/>
      <c r="B136" s="161"/>
      <c r="C136" s="225" t="s">
        <v>237</v>
      </c>
      <c r="D136" s="226"/>
      <c r="E136" s="162">
        <v>15.865</v>
      </c>
      <c r="F136" s="163"/>
      <c r="G136" s="164"/>
      <c r="M136" s="160" t="s">
        <v>237</v>
      </c>
      <c r="O136" s="151"/>
    </row>
    <row r="137" spans="1:15" ht="12.75">
      <c r="A137" s="158"/>
      <c r="B137" s="161"/>
      <c r="C137" s="225" t="s">
        <v>238</v>
      </c>
      <c r="D137" s="226"/>
      <c r="E137" s="162">
        <v>9.128</v>
      </c>
      <c r="F137" s="163"/>
      <c r="G137" s="164"/>
      <c r="M137" s="160" t="s">
        <v>238</v>
      </c>
      <c r="O137" s="151"/>
    </row>
    <row r="138" spans="1:15" ht="12.75">
      <c r="A138" s="158"/>
      <c r="B138" s="161"/>
      <c r="C138" s="225" t="s">
        <v>239</v>
      </c>
      <c r="D138" s="226"/>
      <c r="E138" s="162">
        <v>47.472</v>
      </c>
      <c r="F138" s="163"/>
      <c r="G138" s="164"/>
      <c r="M138" s="160" t="s">
        <v>239</v>
      </c>
      <c r="O138" s="151"/>
    </row>
    <row r="139" spans="1:15" ht="12.75">
      <c r="A139" s="158"/>
      <c r="B139" s="161"/>
      <c r="C139" s="225" t="s">
        <v>240</v>
      </c>
      <c r="D139" s="226"/>
      <c r="E139" s="162">
        <v>480.4501</v>
      </c>
      <c r="F139" s="163"/>
      <c r="G139" s="164"/>
      <c r="M139" s="160" t="s">
        <v>240</v>
      </c>
      <c r="O139" s="151"/>
    </row>
    <row r="140" spans="1:104" ht="12.75">
      <c r="A140" s="152">
        <v>39</v>
      </c>
      <c r="B140" s="153" t="s">
        <v>243</v>
      </c>
      <c r="C140" s="154" t="s">
        <v>244</v>
      </c>
      <c r="D140" s="155" t="s">
        <v>132</v>
      </c>
      <c r="E140" s="156">
        <v>275.55</v>
      </c>
      <c r="F140" s="156">
        <v>0</v>
      </c>
      <c r="G140" s="157">
        <f>E140*F140</f>
        <v>0</v>
      </c>
      <c r="O140" s="151">
        <v>2</v>
      </c>
      <c r="AA140" s="127">
        <v>1</v>
      </c>
      <c r="AB140" s="127">
        <v>1</v>
      </c>
      <c r="AC140" s="127">
        <v>1</v>
      </c>
      <c r="AZ140" s="127">
        <v>1</v>
      </c>
      <c r="BA140" s="127">
        <f>IF(AZ140=1,G140,0)</f>
        <v>0</v>
      </c>
      <c r="BB140" s="127">
        <f>IF(AZ140=2,G140,0)</f>
        <v>0</v>
      </c>
      <c r="BC140" s="127">
        <f>IF(AZ140=3,G140,0)</f>
        <v>0</v>
      </c>
      <c r="BD140" s="127">
        <f>IF(AZ140=4,G140,0)</f>
        <v>0</v>
      </c>
      <c r="BE140" s="127">
        <f>IF(AZ140=5,G140,0)</f>
        <v>0</v>
      </c>
      <c r="CA140" s="151">
        <v>1</v>
      </c>
      <c r="CB140" s="151">
        <v>1</v>
      </c>
      <c r="CZ140" s="127">
        <v>0.01561</v>
      </c>
    </row>
    <row r="141" spans="1:15" ht="12.75">
      <c r="A141" s="158"/>
      <c r="B141" s="161"/>
      <c r="C141" s="225" t="s">
        <v>245</v>
      </c>
      <c r="D141" s="226"/>
      <c r="E141" s="162">
        <v>61.46</v>
      </c>
      <c r="F141" s="163"/>
      <c r="G141" s="164"/>
      <c r="M141" s="160" t="s">
        <v>245</v>
      </c>
      <c r="O141" s="151"/>
    </row>
    <row r="142" spans="1:15" ht="12.75">
      <c r="A142" s="158"/>
      <c r="B142" s="161"/>
      <c r="C142" s="225" t="s">
        <v>246</v>
      </c>
      <c r="D142" s="226"/>
      <c r="E142" s="162">
        <v>19.13</v>
      </c>
      <c r="F142" s="163"/>
      <c r="G142" s="164"/>
      <c r="M142" s="160" t="s">
        <v>246</v>
      </c>
      <c r="O142" s="151"/>
    </row>
    <row r="143" spans="1:15" ht="12.75">
      <c r="A143" s="158"/>
      <c r="B143" s="161"/>
      <c r="C143" s="225" t="s">
        <v>247</v>
      </c>
      <c r="D143" s="226"/>
      <c r="E143" s="162">
        <v>30.73</v>
      </c>
      <c r="F143" s="163"/>
      <c r="G143" s="164"/>
      <c r="M143" s="160" t="s">
        <v>247</v>
      </c>
      <c r="O143" s="151"/>
    </row>
    <row r="144" spans="1:15" ht="12.75">
      <c r="A144" s="158"/>
      <c r="B144" s="161"/>
      <c r="C144" s="225" t="s">
        <v>248</v>
      </c>
      <c r="D144" s="226"/>
      <c r="E144" s="162">
        <v>29.18</v>
      </c>
      <c r="F144" s="163"/>
      <c r="G144" s="164"/>
      <c r="M144" s="160" t="s">
        <v>248</v>
      </c>
      <c r="O144" s="151"/>
    </row>
    <row r="145" spans="1:15" ht="12.75">
      <c r="A145" s="158"/>
      <c r="B145" s="161"/>
      <c r="C145" s="225" t="s">
        <v>249</v>
      </c>
      <c r="D145" s="226"/>
      <c r="E145" s="162">
        <v>35.36</v>
      </c>
      <c r="F145" s="163"/>
      <c r="G145" s="164"/>
      <c r="M145" s="160" t="s">
        <v>249</v>
      </c>
      <c r="O145" s="151"/>
    </row>
    <row r="146" spans="1:15" ht="12.75">
      <c r="A146" s="158"/>
      <c r="B146" s="161"/>
      <c r="C146" s="225" t="s">
        <v>250</v>
      </c>
      <c r="D146" s="226"/>
      <c r="E146" s="162">
        <v>15.89</v>
      </c>
      <c r="F146" s="163"/>
      <c r="G146" s="164"/>
      <c r="M146" s="160" t="s">
        <v>250</v>
      </c>
      <c r="O146" s="151"/>
    </row>
    <row r="147" spans="1:15" ht="12.75">
      <c r="A147" s="158"/>
      <c r="B147" s="161"/>
      <c r="C147" s="225" t="s">
        <v>251</v>
      </c>
      <c r="D147" s="226"/>
      <c r="E147" s="162">
        <v>11.24</v>
      </c>
      <c r="F147" s="163"/>
      <c r="G147" s="164"/>
      <c r="M147" s="160" t="s">
        <v>251</v>
      </c>
      <c r="O147" s="151"/>
    </row>
    <row r="148" spans="1:15" ht="12.75">
      <c r="A148" s="158"/>
      <c r="B148" s="161"/>
      <c r="C148" s="225" t="s">
        <v>252</v>
      </c>
      <c r="D148" s="226"/>
      <c r="E148" s="162">
        <v>6.11</v>
      </c>
      <c r="F148" s="163"/>
      <c r="G148" s="164"/>
      <c r="M148" s="160" t="s">
        <v>252</v>
      </c>
      <c r="O148" s="151"/>
    </row>
    <row r="149" spans="1:15" ht="12.75">
      <c r="A149" s="158"/>
      <c r="B149" s="161"/>
      <c r="C149" s="225" t="s">
        <v>253</v>
      </c>
      <c r="D149" s="226"/>
      <c r="E149" s="162">
        <v>23.98</v>
      </c>
      <c r="F149" s="163"/>
      <c r="G149" s="164"/>
      <c r="M149" s="160" t="s">
        <v>253</v>
      </c>
      <c r="O149" s="151"/>
    </row>
    <row r="150" spans="1:15" ht="12.75">
      <c r="A150" s="158"/>
      <c r="B150" s="161"/>
      <c r="C150" s="225" t="s">
        <v>254</v>
      </c>
      <c r="D150" s="226"/>
      <c r="E150" s="162">
        <v>7.85</v>
      </c>
      <c r="F150" s="163"/>
      <c r="G150" s="164"/>
      <c r="M150" s="160" t="s">
        <v>254</v>
      </c>
      <c r="O150" s="151"/>
    </row>
    <row r="151" spans="1:15" ht="12.75">
      <c r="A151" s="158"/>
      <c r="B151" s="161"/>
      <c r="C151" s="225" t="s">
        <v>255</v>
      </c>
      <c r="D151" s="226"/>
      <c r="E151" s="162">
        <v>6.24</v>
      </c>
      <c r="F151" s="163"/>
      <c r="G151" s="164"/>
      <c r="M151" s="160" t="s">
        <v>255</v>
      </c>
      <c r="O151" s="151"/>
    </row>
    <row r="152" spans="1:15" ht="12.75">
      <c r="A152" s="158"/>
      <c r="B152" s="161"/>
      <c r="C152" s="225" t="s">
        <v>256</v>
      </c>
      <c r="D152" s="226"/>
      <c r="E152" s="162">
        <v>5.33</v>
      </c>
      <c r="F152" s="163"/>
      <c r="G152" s="164"/>
      <c r="M152" s="160" t="s">
        <v>256</v>
      </c>
      <c r="O152" s="151"/>
    </row>
    <row r="153" spans="1:15" ht="12.75">
      <c r="A153" s="158"/>
      <c r="B153" s="161"/>
      <c r="C153" s="225" t="s">
        <v>257</v>
      </c>
      <c r="D153" s="226"/>
      <c r="E153" s="162">
        <v>17.98</v>
      </c>
      <c r="F153" s="163"/>
      <c r="G153" s="164"/>
      <c r="M153" s="160" t="s">
        <v>257</v>
      </c>
      <c r="O153" s="151"/>
    </row>
    <row r="154" spans="1:15" ht="12.75">
      <c r="A154" s="158"/>
      <c r="B154" s="161"/>
      <c r="C154" s="225" t="s">
        <v>258</v>
      </c>
      <c r="D154" s="226"/>
      <c r="E154" s="162">
        <v>4.57</v>
      </c>
      <c r="F154" s="163"/>
      <c r="G154" s="164"/>
      <c r="M154" s="160" t="s">
        <v>258</v>
      </c>
      <c r="O154" s="151"/>
    </row>
    <row r="155" spans="1:15" ht="12.75">
      <c r="A155" s="158"/>
      <c r="B155" s="161"/>
      <c r="C155" s="225" t="s">
        <v>259</v>
      </c>
      <c r="D155" s="226"/>
      <c r="E155" s="162">
        <v>0.5</v>
      </c>
      <c r="F155" s="163"/>
      <c r="G155" s="164"/>
      <c r="M155" s="160" t="s">
        <v>259</v>
      </c>
      <c r="O155" s="151"/>
    </row>
    <row r="156" spans="1:104" ht="12.75">
      <c r="A156" s="152">
        <v>40</v>
      </c>
      <c r="B156" s="153" t="s">
        <v>260</v>
      </c>
      <c r="C156" s="154" t="s">
        <v>261</v>
      </c>
      <c r="D156" s="155" t="s">
        <v>132</v>
      </c>
      <c r="E156" s="156">
        <v>275.55</v>
      </c>
      <c r="F156" s="156">
        <v>0</v>
      </c>
      <c r="G156" s="157">
        <f>E156*F156</f>
        <v>0</v>
      </c>
      <c r="O156" s="151">
        <v>2</v>
      </c>
      <c r="AA156" s="127">
        <v>1</v>
      </c>
      <c r="AB156" s="127">
        <v>0</v>
      </c>
      <c r="AC156" s="127">
        <v>0</v>
      </c>
      <c r="AZ156" s="127">
        <v>1</v>
      </c>
      <c r="BA156" s="127">
        <f>IF(AZ156=1,G156,0)</f>
        <v>0</v>
      </c>
      <c r="BB156" s="127">
        <f>IF(AZ156=2,G156,0)</f>
        <v>0</v>
      </c>
      <c r="BC156" s="127">
        <f>IF(AZ156=3,G156,0)</f>
        <v>0</v>
      </c>
      <c r="BD156" s="127">
        <f>IF(AZ156=4,G156,0)</f>
        <v>0</v>
      </c>
      <c r="BE156" s="127">
        <f>IF(AZ156=5,G156,0)</f>
        <v>0</v>
      </c>
      <c r="CA156" s="151">
        <v>1</v>
      </c>
      <c r="CB156" s="151">
        <v>0</v>
      </c>
      <c r="CZ156" s="127">
        <v>0.00896</v>
      </c>
    </row>
    <row r="157" spans="1:15" ht="12.75">
      <c r="A157" s="158"/>
      <c r="B157" s="159"/>
      <c r="C157" s="222" t="s">
        <v>262</v>
      </c>
      <c r="D157" s="223"/>
      <c r="E157" s="223"/>
      <c r="F157" s="223"/>
      <c r="G157" s="224"/>
      <c r="L157" s="160" t="s">
        <v>262</v>
      </c>
      <c r="O157" s="151">
        <v>3</v>
      </c>
    </row>
    <row r="158" spans="1:15" ht="12.75">
      <c r="A158" s="158"/>
      <c r="B158" s="159"/>
      <c r="C158" s="222" t="s">
        <v>263</v>
      </c>
      <c r="D158" s="223"/>
      <c r="E158" s="223"/>
      <c r="F158" s="223"/>
      <c r="G158" s="224"/>
      <c r="L158" s="160" t="s">
        <v>263</v>
      </c>
      <c r="O158" s="151">
        <v>3</v>
      </c>
    </row>
    <row r="159" spans="1:15" ht="12.75">
      <c r="A159" s="158"/>
      <c r="B159" s="161"/>
      <c r="C159" s="225" t="s">
        <v>264</v>
      </c>
      <c r="D159" s="226"/>
      <c r="E159" s="162">
        <v>275.55</v>
      </c>
      <c r="F159" s="163"/>
      <c r="G159" s="164"/>
      <c r="M159" s="185">
        <v>2755500</v>
      </c>
      <c r="O159" s="151"/>
    </row>
    <row r="160" spans="1:104" ht="22.5">
      <c r="A160" s="152">
        <v>41</v>
      </c>
      <c r="B160" s="153" t="s">
        <v>265</v>
      </c>
      <c r="C160" s="154" t="s">
        <v>266</v>
      </c>
      <c r="D160" s="155" t="s">
        <v>132</v>
      </c>
      <c r="E160" s="156">
        <v>275.55</v>
      </c>
      <c r="F160" s="156">
        <v>0</v>
      </c>
      <c r="G160" s="157">
        <f>E160*F160</f>
        <v>0</v>
      </c>
      <c r="O160" s="151">
        <v>2</v>
      </c>
      <c r="AA160" s="127">
        <v>1</v>
      </c>
      <c r="AB160" s="127">
        <v>1</v>
      </c>
      <c r="AC160" s="127">
        <v>1</v>
      </c>
      <c r="AZ160" s="127">
        <v>1</v>
      </c>
      <c r="BA160" s="127">
        <f>IF(AZ160=1,G160,0)</f>
        <v>0</v>
      </c>
      <c r="BB160" s="127">
        <f>IF(AZ160=2,G160,0)</f>
        <v>0</v>
      </c>
      <c r="BC160" s="127">
        <f>IF(AZ160=3,G160,0)</f>
        <v>0</v>
      </c>
      <c r="BD160" s="127">
        <f>IF(AZ160=4,G160,0)</f>
        <v>0</v>
      </c>
      <c r="BE160" s="127">
        <f>IF(AZ160=5,G160,0)</f>
        <v>0</v>
      </c>
      <c r="CA160" s="151">
        <v>1</v>
      </c>
      <c r="CB160" s="151">
        <v>1</v>
      </c>
      <c r="CZ160" s="127">
        <v>0.00411</v>
      </c>
    </row>
    <row r="161" spans="1:15" ht="22.5">
      <c r="A161" s="158"/>
      <c r="B161" s="159"/>
      <c r="C161" s="222" t="s">
        <v>267</v>
      </c>
      <c r="D161" s="223"/>
      <c r="E161" s="223"/>
      <c r="F161" s="223"/>
      <c r="G161" s="224"/>
      <c r="L161" s="160" t="s">
        <v>267</v>
      </c>
      <c r="O161" s="151">
        <v>3</v>
      </c>
    </row>
    <row r="162" spans="1:15" ht="12.75">
      <c r="A162" s="158"/>
      <c r="B162" s="161"/>
      <c r="C162" s="225" t="s">
        <v>264</v>
      </c>
      <c r="D162" s="226"/>
      <c r="E162" s="162">
        <v>275.55</v>
      </c>
      <c r="F162" s="163"/>
      <c r="G162" s="164"/>
      <c r="M162" s="185">
        <v>2755500</v>
      </c>
      <c r="O162" s="151"/>
    </row>
    <row r="163" spans="1:104" ht="12.75">
      <c r="A163" s="152">
        <v>42</v>
      </c>
      <c r="B163" s="153" t="s">
        <v>268</v>
      </c>
      <c r="C163" s="154" t="s">
        <v>269</v>
      </c>
      <c r="D163" s="155" t="s">
        <v>132</v>
      </c>
      <c r="E163" s="156">
        <v>3.43</v>
      </c>
      <c r="F163" s="156">
        <v>0</v>
      </c>
      <c r="G163" s="157">
        <f>E163*F163</f>
        <v>0</v>
      </c>
      <c r="O163" s="151">
        <v>2</v>
      </c>
      <c r="AA163" s="127">
        <v>1</v>
      </c>
      <c r="AB163" s="127">
        <v>1</v>
      </c>
      <c r="AC163" s="127">
        <v>1</v>
      </c>
      <c r="AZ163" s="127">
        <v>1</v>
      </c>
      <c r="BA163" s="127">
        <f>IF(AZ163=1,G163,0)</f>
        <v>0</v>
      </c>
      <c r="BB163" s="127">
        <f>IF(AZ163=2,G163,0)</f>
        <v>0</v>
      </c>
      <c r="BC163" s="127">
        <f>IF(AZ163=3,G163,0)</f>
        <v>0</v>
      </c>
      <c r="BD163" s="127">
        <f>IF(AZ163=4,G163,0)</f>
        <v>0</v>
      </c>
      <c r="BE163" s="127">
        <f>IF(AZ163=5,G163,0)</f>
        <v>0</v>
      </c>
      <c r="CA163" s="151">
        <v>1</v>
      </c>
      <c r="CB163" s="151">
        <v>1</v>
      </c>
      <c r="CZ163" s="127">
        <v>0.08632</v>
      </c>
    </row>
    <row r="164" spans="1:15" ht="12.75">
      <c r="A164" s="158"/>
      <c r="B164" s="159"/>
      <c r="C164" s="222" t="s">
        <v>270</v>
      </c>
      <c r="D164" s="223"/>
      <c r="E164" s="223"/>
      <c r="F164" s="223"/>
      <c r="G164" s="224"/>
      <c r="L164" s="160" t="s">
        <v>270</v>
      </c>
      <c r="O164" s="151">
        <v>3</v>
      </c>
    </row>
    <row r="165" spans="1:15" ht="12.75">
      <c r="A165" s="158"/>
      <c r="B165" s="161"/>
      <c r="C165" s="225" t="s">
        <v>271</v>
      </c>
      <c r="D165" s="226"/>
      <c r="E165" s="162">
        <v>2.35</v>
      </c>
      <c r="F165" s="163"/>
      <c r="G165" s="164"/>
      <c r="M165" s="160" t="s">
        <v>271</v>
      </c>
      <c r="O165" s="151"/>
    </row>
    <row r="166" spans="1:15" ht="12.75">
      <c r="A166" s="158"/>
      <c r="B166" s="161"/>
      <c r="C166" s="225" t="s">
        <v>272</v>
      </c>
      <c r="D166" s="226"/>
      <c r="E166" s="162">
        <v>1.08</v>
      </c>
      <c r="F166" s="163"/>
      <c r="G166" s="164"/>
      <c r="M166" s="160" t="s">
        <v>272</v>
      </c>
      <c r="O166" s="151"/>
    </row>
    <row r="167" spans="1:104" ht="12.75">
      <c r="A167" s="152">
        <v>43</v>
      </c>
      <c r="B167" s="153" t="s">
        <v>273</v>
      </c>
      <c r="C167" s="154" t="s">
        <v>274</v>
      </c>
      <c r="D167" s="155" t="s">
        <v>275</v>
      </c>
      <c r="E167" s="156">
        <v>71.9</v>
      </c>
      <c r="F167" s="156">
        <v>0</v>
      </c>
      <c r="G167" s="157">
        <f>E167*F167</f>
        <v>0</v>
      </c>
      <c r="O167" s="151">
        <v>2</v>
      </c>
      <c r="AA167" s="127">
        <v>1</v>
      </c>
      <c r="AB167" s="127">
        <v>1</v>
      </c>
      <c r="AC167" s="127">
        <v>1</v>
      </c>
      <c r="AZ167" s="127">
        <v>1</v>
      </c>
      <c r="BA167" s="127">
        <f>IF(AZ167=1,G167,0)</f>
        <v>0</v>
      </c>
      <c r="BB167" s="127">
        <f>IF(AZ167=2,G167,0)</f>
        <v>0</v>
      </c>
      <c r="BC167" s="127">
        <f>IF(AZ167=3,G167,0)</f>
        <v>0</v>
      </c>
      <c r="BD167" s="127">
        <f>IF(AZ167=4,G167,0)</f>
        <v>0</v>
      </c>
      <c r="BE167" s="127">
        <f>IF(AZ167=5,G167,0)</f>
        <v>0</v>
      </c>
      <c r="CA167" s="151">
        <v>1</v>
      </c>
      <c r="CB167" s="151">
        <v>1</v>
      </c>
      <c r="CZ167" s="127">
        <v>0.00431</v>
      </c>
    </row>
    <row r="168" spans="1:15" ht="12.75">
      <c r="A168" s="158"/>
      <c r="B168" s="159"/>
      <c r="C168" s="222" t="s">
        <v>276</v>
      </c>
      <c r="D168" s="223"/>
      <c r="E168" s="223"/>
      <c r="F168" s="223"/>
      <c r="G168" s="224"/>
      <c r="L168" s="160" t="s">
        <v>276</v>
      </c>
      <c r="O168" s="151">
        <v>3</v>
      </c>
    </row>
    <row r="169" spans="1:15" ht="12.75">
      <c r="A169" s="158"/>
      <c r="B169" s="161"/>
      <c r="C169" s="225" t="s">
        <v>277</v>
      </c>
      <c r="D169" s="226"/>
      <c r="E169" s="162">
        <v>41.6</v>
      </c>
      <c r="F169" s="163"/>
      <c r="G169" s="164"/>
      <c r="M169" s="160" t="s">
        <v>277</v>
      </c>
      <c r="O169" s="151"/>
    </row>
    <row r="170" spans="1:15" ht="12.75">
      <c r="A170" s="158"/>
      <c r="B170" s="161"/>
      <c r="C170" s="225" t="s">
        <v>278</v>
      </c>
      <c r="D170" s="226"/>
      <c r="E170" s="162">
        <v>4.9</v>
      </c>
      <c r="F170" s="163"/>
      <c r="G170" s="164"/>
      <c r="M170" s="160" t="s">
        <v>278</v>
      </c>
      <c r="O170" s="151"/>
    </row>
    <row r="171" spans="1:15" ht="12.75">
      <c r="A171" s="158"/>
      <c r="B171" s="161"/>
      <c r="C171" s="225" t="s">
        <v>279</v>
      </c>
      <c r="D171" s="226"/>
      <c r="E171" s="162">
        <v>14.4</v>
      </c>
      <c r="F171" s="163"/>
      <c r="G171" s="164"/>
      <c r="M171" s="160" t="s">
        <v>279</v>
      </c>
      <c r="O171" s="151"/>
    </row>
    <row r="172" spans="1:15" ht="12.75">
      <c r="A172" s="158"/>
      <c r="B172" s="161"/>
      <c r="C172" s="225" t="s">
        <v>280</v>
      </c>
      <c r="D172" s="226"/>
      <c r="E172" s="162">
        <v>5</v>
      </c>
      <c r="F172" s="163"/>
      <c r="G172" s="164"/>
      <c r="M172" s="160" t="s">
        <v>280</v>
      </c>
      <c r="O172" s="151"/>
    </row>
    <row r="173" spans="1:15" ht="12.75">
      <c r="A173" s="158"/>
      <c r="B173" s="161"/>
      <c r="C173" s="225" t="s">
        <v>281</v>
      </c>
      <c r="D173" s="226"/>
      <c r="E173" s="162">
        <v>6</v>
      </c>
      <c r="F173" s="163"/>
      <c r="G173" s="164"/>
      <c r="M173" s="160" t="s">
        <v>281</v>
      </c>
      <c r="O173" s="151"/>
    </row>
    <row r="174" spans="1:104" ht="12.75">
      <c r="A174" s="152">
        <v>44</v>
      </c>
      <c r="B174" s="153" t="s">
        <v>282</v>
      </c>
      <c r="C174" s="154" t="s">
        <v>283</v>
      </c>
      <c r="D174" s="155" t="s">
        <v>132</v>
      </c>
      <c r="E174" s="156">
        <v>567.9973</v>
      </c>
      <c r="F174" s="156">
        <v>0</v>
      </c>
      <c r="G174" s="157">
        <f>E174*F174</f>
        <v>0</v>
      </c>
      <c r="O174" s="151">
        <v>2</v>
      </c>
      <c r="AA174" s="127">
        <v>1</v>
      </c>
      <c r="AB174" s="127">
        <v>1</v>
      </c>
      <c r="AC174" s="127">
        <v>1</v>
      </c>
      <c r="AZ174" s="127">
        <v>1</v>
      </c>
      <c r="BA174" s="127">
        <f>IF(AZ174=1,G174,0)</f>
        <v>0</v>
      </c>
      <c r="BB174" s="127">
        <f>IF(AZ174=2,G174,0)</f>
        <v>0</v>
      </c>
      <c r="BC174" s="127">
        <f>IF(AZ174=3,G174,0)</f>
        <v>0</v>
      </c>
      <c r="BD174" s="127">
        <f>IF(AZ174=4,G174,0)</f>
        <v>0</v>
      </c>
      <c r="BE174" s="127">
        <f>IF(AZ174=5,G174,0)</f>
        <v>0</v>
      </c>
      <c r="CA174" s="151">
        <v>1</v>
      </c>
      <c r="CB174" s="151">
        <v>1</v>
      </c>
      <c r="CZ174" s="127">
        <v>0.01554</v>
      </c>
    </row>
    <row r="175" spans="1:15" ht="12.75">
      <c r="A175" s="158"/>
      <c r="B175" s="161"/>
      <c r="C175" s="225" t="s">
        <v>284</v>
      </c>
      <c r="D175" s="226"/>
      <c r="E175" s="162">
        <v>138.9124</v>
      </c>
      <c r="F175" s="163"/>
      <c r="G175" s="164"/>
      <c r="M175" s="160" t="s">
        <v>284</v>
      </c>
      <c r="O175" s="151"/>
    </row>
    <row r="176" spans="1:15" ht="12.75">
      <c r="A176" s="158"/>
      <c r="B176" s="161"/>
      <c r="C176" s="225" t="s">
        <v>285</v>
      </c>
      <c r="D176" s="226"/>
      <c r="E176" s="162">
        <v>56.4661</v>
      </c>
      <c r="F176" s="163"/>
      <c r="G176" s="164"/>
      <c r="M176" s="160" t="s">
        <v>285</v>
      </c>
      <c r="O176" s="151"/>
    </row>
    <row r="177" spans="1:15" ht="12.75">
      <c r="A177" s="158"/>
      <c r="B177" s="161"/>
      <c r="C177" s="225" t="s">
        <v>286</v>
      </c>
      <c r="D177" s="226"/>
      <c r="E177" s="162">
        <v>61.2045</v>
      </c>
      <c r="F177" s="163"/>
      <c r="G177" s="164"/>
      <c r="M177" s="160" t="s">
        <v>286</v>
      </c>
      <c r="O177" s="151"/>
    </row>
    <row r="178" spans="1:15" ht="12.75">
      <c r="A178" s="158"/>
      <c r="B178" s="161"/>
      <c r="C178" s="225" t="s">
        <v>287</v>
      </c>
      <c r="D178" s="226"/>
      <c r="E178" s="162">
        <v>63.9616</v>
      </c>
      <c r="F178" s="163"/>
      <c r="G178" s="164"/>
      <c r="M178" s="160" t="s">
        <v>287</v>
      </c>
      <c r="O178" s="151"/>
    </row>
    <row r="179" spans="1:15" ht="12.75">
      <c r="A179" s="158"/>
      <c r="B179" s="161"/>
      <c r="C179" s="225" t="s">
        <v>288</v>
      </c>
      <c r="D179" s="226"/>
      <c r="E179" s="162">
        <v>68.4326</v>
      </c>
      <c r="F179" s="163"/>
      <c r="G179" s="164"/>
      <c r="M179" s="160" t="s">
        <v>288</v>
      </c>
      <c r="O179" s="151"/>
    </row>
    <row r="180" spans="1:15" ht="12.75">
      <c r="A180" s="158"/>
      <c r="B180" s="161"/>
      <c r="C180" s="225" t="s">
        <v>289</v>
      </c>
      <c r="D180" s="226"/>
      <c r="E180" s="162">
        <v>52.5572</v>
      </c>
      <c r="F180" s="163"/>
      <c r="G180" s="164"/>
      <c r="M180" s="160" t="s">
        <v>289</v>
      </c>
      <c r="O180" s="151"/>
    </row>
    <row r="181" spans="1:15" ht="12.75">
      <c r="A181" s="158"/>
      <c r="B181" s="161"/>
      <c r="C181" s="225" t="s">
        <v>290</v>
      </c>
      <c r="D181" s="226"/>
      <c r="E181" s="162">
        <v>38.0952</v>
      </c>
      <c r="F181" s="163"/>
      <c r="G181" s="164"/>
      <c r="M181" s="160" t="s">
        <v>290</v>
      </c>
      <c r="O181" s="151"/>
    </row>
    <row r="182" spans="1:15" ht="12.75">
      <c r="A182" s="158"/>
      <c r="B182" s="161"/>
      <c r="C182" s="225" t="s">
        <v>291</v>
      </c>
      <c r="D182" s="226"/>
      <c r="E182" s="162">
        <v>30.0432</v>
      </c>
      <c r="F182" s="163"/>
      <c r="G182" s="164"/>
      <c r="M182" s="160" t="s">
        <v>291</v>
      </c>
      <c r="O182" s="151"/>
    </row>
    <row r="183" spans="1:15" ht="12.75">
      <c r="A183" s="158"/>
      <c r="B183" s="161"/>
      <c r="C183" s="225" t="s">
        <v>292</v>
      </c>
      <c r="D183" s="226"/>
      <c r="E183" s="162">
        <v>50.0544</v>
      </c>
      <c r="F183" s="163"/>
      <c r="G183" s="164"/>
      <c r="M183" s="160" t="s">
        <v>292</v>
      </c>
      <c r="O183" s="151"/>
    </row>
    <row r="184" spans="1:15" ht="12.75">
      <c r="A184" s="158"/>
      <c r="B184" s="161"/>
      <c r="C184" s="225" t="s">
        <v>293</v>
      </c>
      <c r="D184" s="226"/>
      <c r="E184" s="162">
        <v>34.1055</v>
      </c>
      <c r="F184" s="163"/>
      <c r="G184" s="164"/>
      <c r="M184" s="160" t="s">
        <v>293</v>
      </c>
      <c r="O184" s="151"/>
    </row>
    <row r="185" spans="1:15" ht="12.75">
      <c r="A185" s="158"/>
      <c r="B185" s="161"/>
      <c r="C185" s="225" t="s">
        <v>294</v>
      </c>
      <c r="D185" s="226"/>
      <c r="E185" s="162">
        <v>53.8272</v>
      </c>
      <c r="F185" s="163"/>
      <c r="G185" s="164"/>
      <c r="M185" s="160" t="s">
        <v>294</v>
      </c>
      <c r="O185" s="151"/>
    </row>
    <row r="186" spans="1:15" ht="12.75">
      <c r="A186" s="158"/>
      <c r="B186" s="161"/>
      <c r="C186" s="225" t="s">
        <v>295</v>
      </c>
      <c r="D186" s="226"/>
      <c r="E186" s="162">
        <v>38.6974</v>
      </c>
      <c r="F186" s="163"/>
      <c r="G186" s="164"/>
      <c r="M186" s="160" t="s">
        <v>295</v>
      </c>
      <c r="O186" s="151"/>
    </row>
    <row r="187" spans="1:15" ht="12.75">
      <c r="A187" s="158"/>
      <c r="B187" s="161"/>
      <c r="C187" s="225" t="s">
        <v>296</v>
      </c>
      <c r="D187" s="226"/>
      <c r="E187" s="162">
        <v>-118.36</v>
      </c>
      <c r="F187" s="163"/>
      <c r="G187" s="164"/>
      <c r="M187" s="160" t="s">
        <v>296</v>
      </c>
      <c r="O187" s="151"/>
    </row>
    <row r="188" spans="1:104" ht="12.75">
      <c r="A188" s="152">
        <v>45</v>
      </c>
      <c r="B188" s="153" t="s">
        <v>297</v>
      </c>
      <c r="C188" s="154" t="s">
        <v>298</v>
      </c>
      <c r="D188" s="155" t="s">
        <v>132</v>
      </c>
      <c r="E188" s="156">
        <v>118.36</v>
      </c>
      <c r="F188" s="156">
        <v>0</v>
      </c>
      <c r="G188" s="157">
        <f>E188*F188</f>
        <v>0</v>
      </c>
      <c r="O188" s="151">
        <v>2</v>
      </c>
      <c r="AA188" s="127">
        <v>1</v>
      </c>
      <c r="AB188" s="127">
        <v>1</v>
      </c>
      <c r="AC188" s="127">
        <v>1</v>
      </c>
      <c r="AZ188" s="127">
        <v>1</v>
      </c>
      <c r="BA188" s="127">
        <f>IF(AZ188=1,G188,0)</f>
        <v>0</v>
      </c>
      <c r="BB188" s="127">
        <f>IF(AZ188=2,G188,0)</f>
        <v>0</v>
      </c>
      <c r="BC188" s="127">
        <f>IF(AZ188=3,G188,0)</f>
        <v>0</v>
      </c>
      <c r="BD188" s="127">
        <f>IF(AZ188=4,G188,0)</f>
        <v>0</v>
      </c>
      <c r="BE188" s="127">
        <f>IF(AZ188=5,G188,0)</f>
        <v>0</v>
      </c>
      <c r="CA188" s="151">
        <v>1</v>
      </c>
      <c r="CB188" s="151">
        <v>1</v>
      </c>
      <c r="CZ188" s="127">
        <v>0.03921</v>
      </c>
    </row>
    <row r="189" spans="1:15" ht="12.75">
      <c r="A189" s="158"/>
      <c r="B189" s="159"/>
      <c r="C189" s="222" t="s">
        <v>299</v>
      </c>
      <c r="D189" s="223"/>
      <c r="E189" s="223"/>
      <c r="F189" s="223"/>
      <c r="G189" s="224"/>
      <c r="L189" s="160" t="s">
        <v>299</v>
      </c>
      <c r="O189" s="151">
        <v>3</v>
      </c>
    </row>
    <row r="190" spans="1:15" ht="12.75">
      <c r="A190" s="158"/>
      <c r="B190" s="161"/>
      <c r="C190" s="225" t="s">
        <v>300</v>
      </c>
      <c r="D190" s="226"/>
      <c r="E190" s="162">
        <v>118.36</v>
      </c>
      <c r="F190" s="163"/>
      <c r="G190" s="164"/>
      <c r="M190" s="160" t="s">
        <v>300</v>
      </c>
      <c r="O190" s="151"/>
    </row>
    <row r="191" spans="1:104" ht="12.75">
      <c r="A191" s="152">
        <v>46</v>
      </c>
      <c r="B191" s="153" t="s">
        <v>301</v>
      </c>
      <c r="C191" s="154" t="s">
        <v>302</v>
      </c>
      <c r="D191" s="155" t="s">
        <v>132</v>
      </c>
      <c r="E191" s="156">
        <v>72.465</v>
      </c>
      <c r="F191" s="156">
        <v>0</v>
      </c>
      <c r="G191" s="157">
        <f>E191*F191</f>
        <v>0</v>
      </c>
      <c r="O191" s="151">
        <v>2</v>
      </c>
      <c r="AA191" s="127">
        <v>1</v>
      </c>
      <c r="AB191" s="127">
        <v>1</v>
      </c>
      <c r="AC191" s="127">
        <v>1</v>
      </c>
      <c r="AZ191" s="127">
        <v>1</v>
      </c>
      <c r="BA191" s="127">
        <f>IF(AZ191=1,G191,0)</f>
        <v>0</v>
      </c>
      <c r="BB191" s="127">
        <f>IF(AZ191=2,G191,0)</f>
        <v>0</v>
      </c>
      <c r="BC191" s="127">
        <f>IF(AZ191=3,G191,0)</f>
        <v>0</v>
      </c>
      <c r="BD191" s="127">
        <f>IF(AZ191=4,G191,0)</f>
        <v>0</v>
      </c>
      <c r="BE191" s="127">
        <f>IF(AZ191=5,G191,0)</f>
        <v>0</v>
      </c>
      <c r="CA191" s="151">
        <v>1</v>
      </c>
      <c r="CB191" s="151">
        <v>1</v>
      </c>
      <c r="CZ191" s="127">
        <v>0.04766</v>
      </c>
    </row>
    <row r="192" spans="1:15" ht="12.75">
      <c r="A192" s="158"/>
      <c r="B192" s="159"/>
      <c r="C192" s="222" t="s">
        <v>303</v>
      </c>
      <c r="D192" s="223"/>
      <c r="E192" s="223"/>
      <c r="F192" s="223"/>
      <c r="G192" s="224"/>
      <c r="L192" s="160" t="s">
        <v>303</v>
      </c>
      <c r="O192" s="151">
        <v>3</v>
      </c>
    </row>
    <row r="193" spans="1:15" ht="12.75">
      <c r="A193" s="158"/>
      <c r="B193" s="161"/>
      <c r="C193" s="225" t="s">
        <v>237</v>
      </c>
      <c r="D193" s="226"/>
      <c r="E193" s="162">
        <v>15.865</v>
      </c>
      <c r="F193" s="163"/>
      <c r="G193" s="164"/>
      <c r="M193" s="160" t="s">
        <v>237</v>
      </c>
      <c r="O193" s="151"/>
    </row>
    <row r="194" spans="1:15" ht="12.75">
      <c r="A194" s="158"/>
      <c r="B194" s="161"/>
      <c r="C194" s="225" t="s">
        <v>238</v>
      </c>
      <c r="D194" s="226"/>
      <c r="E194" s="162">
        <v>9.128</v>
      </c>
      <c r="F194" s="163"/>
      <c r="G194" s="164"/>
      <c r="M194" s="160" t="s">
        <v>238</v>
      </c>
      <c r="O194" s="151"/>
    </row>
    <row r="195" spans="1:15" ht="12.75">
      <c r="A195" s="158"/>
      <c r="B195" s="161"/>
      <c r="C195" s="225" t="s">
        <v>239</v>
      </c>
      <c r="D195" s="226"/>
      <c r="E195" s="162">
        <v>47.472</v>
      </c>
      <c r="F195" s="163"/>
      <c r="G195" s="164"/>
      <c r="M195" s="160" t="s">
        <v>239</v>
      </c>
      <c r="O195" s="151"/>
    </row>
    <row r="196" spans="1:104" ht="12.75">
      <c r="A196" s="152">
        <v>47</v>
      </c>
      <c r="B196" s="153" t="s">
        <v>304</v>
      </c>
      <c r="C196" s="154" t="s">
        <v>305</v>
      </c>
      <c r="D196" s="155" t="s">
        <v>275</v>
      </c>
      <c r="E196" s="156">
        <v>24</v>
      </c>
      <c r="F196" s="156">
        <v>0</v>
      </c>
      <c r="G196" s="157">
        <f>E196*F196</f>
        <v>0</v>
      </c>
      <c r="O196" s="151">
        <v>2</v>
      </c>
      <c r="AA196" s="127">
        <v>1</v>
      </c>
      <c r="AB196" s="127">
        <v>1</v>
      </c>
      <c r="AC196" s="127">
        <v>1</v>
      </c>
      <c r="AZ196" s="127">
        <v>1</v>
      </c>
      <c r="BA196" s="127">
        <f>IF(AZ196=1,G196,0)</f>
        <v>0</v>
      </c>
      <c r="BB196" s="127">
        <f>IF(AZ196=2,G196,0)</f>
        <v>0</v>
      </c>
      <c r="BC196" s="127">
        <f>IF(AZ196=3,G196,0)</f>
        <v>0</v>
      </c>
      <c r="BD196" s="127">
        <f>IF(AZ196=4,G196,0)</f>
        <v>0</v>
      </c>
      <c r="BE196" s="127">
        <f>IF(AZ196=5,G196,0)</f>
        <v>0</v>
      </c>
      <c r="CA196" s="151">
        <v>1</v>
      </c>
      <c r="CB196" s="151">
        <v>1</v>
      </c>
      <c r="CZ196" s="127">
        <v>0</v>
      </c>
    </row>
    <row r="197" spans="1:15" ht="12.75">
      <c r="A197" s="158"/>
      <c r="B197" s="159"/>
      <c r="C197" s="222" t="s">
        <v>306</v>
      </c>
      <c r="D197" s="223"/>
      <c r="E197" s="223"/>
      <c r="F197" s="223"/>
      <c r="G197" s="224"/>
      <c r="L197" s="160" t="s">
        <v>306</v>
      </c>
      <c r="O197" s="151">
        <v>3</v>
      </c>
    </row>
    <row r="198" spans="1:15" ht="12.75">
      <c r="A198" s="158"/>
      <c r="B198" s="161"/>
      <c r="C198" s="225" t="s">
        <v>307</v>
      </c>
      <c r="D198" s="226"/>
      <c r="E198" s="162">
        <v>24</v>
      </c>
      <c r="F198" s="163"/>
      <c r="G198" s="164"/>
      <c r="M198" s="160" t="s">
        <v>307</v>
      </c>
      <c r="O198" s="151"/>
    </row>
    <row r="199" spans="1:104" ht="22.5">
      <c r="A199" s="152">
        <v>48</v>
      </c>
      <c r="B199" s="153" t="s">
        <v>308</v>
      </c>
      <c r="C199" s="154" t="s">
        <v>309</v>
      </c>
      <c r="D199" s="155" t="s">
        <v>132</v>
      </c>
      <c r="E199" s="156">
        <v>552.9151</v>
      </c>
      <c r="F199" s="156">
        <v>0</v>
      </c>
      <c r="G199" s="157">
        <f>E199*F199</f>
        <v>0</v>
      </c>
      <c r="O199" s="151">
        <v>2</v>
      </c>
      <c r="AA199" s="127">
        <v>1</v>
      </c>
      <c r="AB199" s="127">
        <v>1</v>
      </c>
      <c r="AC199" s="127">
        <v>1</v>
      </c>
      <c r="AZ199" s="127">
        <v>1</v>
      </c>
      <c r="BA199" s="127">
        <f>IF(AZ199=1,G199,0)</f>
        <v>0</v>
      </c>
      <c r="BB199" s="127">
        <f>IF(AZ199=2,G199,0)</f>
        <v>0</v>
      </c>
      <c r="BC199" s="127">
        <f>IF(AZ199=3,G199,0)</f>
        <v>0</v>
      </c>
      <c r="BD199" s="127">
        <f>IF(AZ199=4,G199,0)</f>
        <v>0</v>
      </c>
      <c r="BE199" s="127">
        <f>IF(AZ199=5,G199,0)</f>
        <v>0</v>
      </c>
      <c r="CA199" s="151">
        <v>1</v>
      </c>
      <c r="CB199" s="151">
        <v>1</v>
      </c>
      <c r="CZ199" s="127">
        <v>0.00367</v>
      </c>
    </row>
    <row r="200" spans="1:15" ht="12.75">
      <c r="A200" s="158"/>
      <c r="B200" s="159"/>
      <c r="C200" s="222" t="s">
        <v>303</v>
      </c>
      <c r="D200" s="223"/>
      <c r="E200" s="223"/>
      <c r="F200" s="223"/>
      <c r="G200" s="224"/>
      <c r="L200" s="160" t="s">
        <v>303</v>
      </c>
      <c r="O200" s="151">
        <v>3</v>
      </c>
    </row>
    <row r="201" spans="1:15" ht="12.75">
      <c r="A201" s="158"/>
      <c r="B201" s="161"/>
      <c r="C201" s="225" t="s">
        <v>237</v>
      </c>
      <c r="D201" s="226"/>
      <c r="E201" s="162">
        <v>15.865</v>
      </c>
      <c r="F201" s="163"/>
      <c r="G201" s="164"/>
      <c r="M201" s="160" t="s">
        <v>237</v>
      </c>
      <c r="O201" s="151"/>
    </row>
    <row r="202" spans="1:15" ht="12.75">
      <c r="A202" s="158"/>
      <c r="B202" s="161"/>
      <c r="C202" s="225" t="s">
        <v>238</v>
      </c>
      <c r="D202" s="226"/>
      <c r="E202" s="162">
        <v>9.128</v>
      </c>
      <c r="F202" s="163"/>
      <c r="G202" s="164"/>
      <c r="M202" s="160" t="s">
        <v>238</v>
      </c>
      <c r="O202" s="151"/>
    </row>
    <row r="203" spans="1:15" ht="12.75">
      <c r="A203" s="158"/>
      <c r="B203" s="161"/>
      <c r="C203" s="225" t="s">
        <v>239</v>
      </c>
      <c r="D203" s="226"/>
      <c r="E203" s="162">
        <v>47.472</v>
      </c>
      <c r="F203" s="163"/>
      <c r="G203" s="164"/>
      <c r="M203" s="160" t="s">
        <v>239</v>
      </c>
      <c r="O203" s="151"/>
    </row>
    <row r="204" spans="1:15" ht="12.75">
      <c r="A204" s="158"/>
      <c r="B204" s="161"/>
      <c r="C204" s="225" t="s">
        <v>240</v>
      </c>
      <c r="D204" s="226"/>
      <c r="E204" s="162">
        <v>480.4501</v>
      </c>
      <c r="F204" s="163"/>
      <c r="G204" s="164"/>
      <c r="M204" s="160" t="s">
        <v>240</v>
      </c>
      <c r="O204" s="151"/>
    </row>
    <row r="205" spans="1:104" ht="12.75">
      <c r="A205" s="152">
        <v>49</v>
      </c>
      <c r="B205" s="153" t="s">
        <v>310</v>
      </c>
      <c r="C205" s="154" t="s">
        <v>311</v>
      </c>
      <c r="D205" s="155" t="s">
        <v>132</v>
      </c>
      <c r="E205" s="156">
        <v>24.53</v>
      </c>
      <c r="F205" s="156">
        <v>0</v>
      </c>
      <c r="G205" s="157">
        <f>E205*F205</f>
        <v>0</v>
      </c>
      <c r="O205" s="151">
        <v>2</v>
      </c>
      <c r="AA205" s="127">
        <v>1</v>
      </c>
      <c r="AB205" s="127">
        <v>1</v>
      </c>
      <c r="AC205" s="127">
        <v>1</v>
      </c>
      <c r="AZ205" s="127">
        <v>1</v>
      </c>
      <c r="BA205" s="127">
        <f>IF(AZ205=1,G205,0)</f>
        <v>0</v>
      </c>
      <c r="BB205" s="127">
        <f>IF(AZ205=2,G205,0)</f>
        <v>0</v>
      </c>
      <c r="BC205" s="127">
        <f>IF(AZ205=3,G205,0)</f>
        <v>0</v>
      </c>
      <c r="BD205" s="127">
        <f>IF(AZ205=4,G205,0)</f>
        <v>0</v>
      </c>
      <c r="BE205" s="127">
        <f>IF(AZ205=5,G205,0)</f>
        <v>0</v>
      </c>
      <c r="CA205" s="151">
        <v>1</v>
      </c>
      <c r="CB205" s="151">
        <v>1</v>
      </c>
      <c r="CZ205" s="127">
        <v>0.04777</v>
      </c>
    </row>
    <row r="206" spans="1:15" ht="12.75">
      <c r="A206" s="158"/>
      <c r="B206" s="161"/>
      <c r="C206" s="225" t="s">
        <v>312</v>
      </c>
      <c r="D206" s="226"/>
      <c r="E206" s="162">
        <v>9.96</v>
      </c>
      <c r="F206" s="163"/>
      <c r="G206" s="164"/>
      <c r="M206" s="160" t="s">
        <v>312</v>
      </c>
      <c r="O206" s="151"/>
    </row>
    <row r="207" spans="1:15" ht="12.75">
      <c r="A207" s="158"/>
      <c r="B207" s="161"/>
      <c r="C207" s="225" t="s">
        <v>313</v>
      </c>
      <c r="D207" s="226"/>
      <c r="E207" s="162">
        <v>14.57</v>
      </c>
      <c r="F207" s="163"/>
      <c r="G207" s="164"/>
      <c r="M207" s="160" t="s">
        <v>313</v>
      </c>
      <c r="O207" s="151"/>
    </row>
    <row r="208" spans="1:104" ht="12.75">
      <c r="A208" s="152">
        <v>50</v>
      </c>
      <c r="B208" s="153" t="s">
        <v>314</v>
      </c>
      <c r="C208" s="154" t="s">
        <v>315</v>
      </c>
      <c r="D208" s="155" t="s">
        <v>132</v>
      </c>
      <c r="E208" s="156">
        <v>50</v>
      </c>
      <c r="F208" s="156">
        <v>0</v>
      </c>
      <c r="G208" s="157">
        <f>E208*F208</f>
        <v>0</v>
      </c>
      <c r="O208" s="151">
        <v>2</v>
      </c>
      <c r="AA208" s="127">
        <v>1</v>
      </c>
      <c r="AB208" s="127">
        <v>0</v>
      </c>
      <c r="AC208" s="127">
        <v>0</v>
      </c>
      <c r="AZ208" s="127">
        <v>1</v>
      </c>
      <c r="BA208" s="127">
        <f>IF(AZ208=1,G208,0)</f>
        <v>0</v>
      </c>
      <c r="BB208" s="127">
        <f>IF(AZ208=2,G208,0)</f>
        <v>0</v>
      </c>
      <c r="BC208" s="127">
        <f>IF(AZ208=3,G208,0)</f>
        <v>0</v>
      </c>
      <c r="BD208" s="127">
        <f>IF(AZ208=4,G208,0)</f>
        <v>0</v>
      </c>
      <c r="BE208" s="127">
        <f>IF(AZ208=5,G208,0)</f>
        <v>0</v>
      </c>
      <c r="CA208" s="151">
        <v>1</v>
      </c>
      <c r="CB208" s="151">
        <v>0</v>
      </c>
      <c r="CZ208" s="127">
        <v>0.00012</v>
      </c>
    </row>
    <row r="209" spans="1:15" ht="12.75">
      <c r="A209" s="158"/>
      <c r="B209" s="159"/>
      <c r="C209" s="222" t="s">
        <v>316</v>
      </c>
      <c r="D209" s="223"/>
      <c r="E209" s="223"/>
      <c r="F209" s="223"/>
      <c r="G209" s="224"/>
      <c r="L209" s="160" t="s">
        <v>316</v>
      </c>
      <c r="O209" s="151">
        <v>3</v>
      </c>
    </row>
    <row r="210" spans="1:15" ht="12.75">
      <c r="A210" s="158"/>
      <c r="B210" s="161"/>
      <c r="C210" s="225" t="s">
        <v>317</v>
      </c>
      <c r="D210" s="226"/>
      <c r="E210" s="162">
        <v>50</v>
      </c>
      <c r="F210" s="163"/>
      <c r="G210" s="164"/>
      <c r="M210" s="160" t="s">
        <v>317</v>
      </c>
      <c r="O210" s="151"/>
    </row>
    <row r="211" spans="1:104" ht="12.75">
      <c r="A211" s="152">
        <v>51</v>
      </c>
      <c r="B211" s="153" t="s">
        <v>318</v>
      </c>
      <c r="C211" s="154" t="s">
        <v>319</v>
      </c>
      <c r="D211" s="155" t="s">
        <v>132</v>
      </c>
      <c r="E211" s="156">
        <v>4</v>
      </c>
      <c r="F211" s="156">
        <v>0</v>
      </c>
      <c r="G211" s="157">
        <f>E211*F211</f>
        <v>0</v>
      </c>
      <c r="O211" s="151">
        <v>2</v>
      </c>
      <c r="AA211" s="127">
        <v>1</v>
      </c>
      <c r="AB211" s="127">
        <v>0</v>
      </c>
      <c r="AC211" s="127">
        <v>0</v>
      </c>
      <c r="AZ211" s="127">
        <v>1</v>
      </c>
      <c r="BA211" s="127">
        <f>IF(AZ211=1,G211,0)</f>
        <v>0</v>
      </c>
      <c r="BB211" s="127">
        <f>IF(AZ211=2,G211,0)</f>
        <v>0</v>
      </c>
      <c r="BC211" s="127">
        <f>IF(AZ211=3,G211,0)</f>
        <v>0</v>
      </c>
      <c r="BD211" s="127">
        <f>IF(AZ211=4,G211,0)</f>
        <v>0</v>
      </c>
      <c r="BE211" s="127">
        <f>IF(AZ211=5,G211,0)</f>
        <v>0</v>
      </c>
      <c r="CA211" s="151">
        <v>1</v>
      </c>
      <c r="CB211" s="151">
        <v>0</v>
      </c>
      <c r="CZ211" s="127">
        <v>0.00012</v>
      </c>
    </row>
    <row r="212" spans="1:15" ht="12.75">
      <c r="A212" s="158"/>
      <c r="B212" s="159"/>
      <c r="C212" s="222" t="s">
        <v>320</v>
      </c>
      <c r="D212" s="223"/>
      <c r="E212" s="223"/>
      <c r="F212" s="223"/>
      <c r="G212" s="224"/>
      <c r="L212" s="160" t="s">
        <v>320</v>
      </c>
      <c r="O212" s="151">
        <v>3</v>
      </c>
    </row>
    <row r="213" spans="1:15" ht="12.75">
      <c r="A213" s="158"/>
      <c r="B213" s="161"/>
      <c r="C213" s="225" t="s">
        <v>321</v>
      </c>
      <c r="D213" s="226"/>
      <c r="E213" s="162">
        <v>4</v>
      </c>
      <c r="F213" s="163"/>
      <c r="G213" s="164"/>
      <c r="M213" s="160" t="s">
        <v>321</v>
      </c>
      <c r="O213" s="151"/>
    </row>
    <row r="214" spans="1:57" ht="12.75">
      <c r="A214" s="165"/>
      <c r="B214" s="166" t="s">
        <v>70</v>
      </c>
      <c r="C214" s="167" t="str">
        <f>CONCATENATE(B127," ",C127)</f>
        <v>61 Upravy povrchů vnitřní</v>
      </c>
      <c r="D214" s="168"/>
      <c r="E214" s="169"/>
      <c r="F214" s="170"/>
      <c r="G214" s="171">
        <f>SUM(G127:G213)</f>
        <v>0</v>
      </c>
      <c r="O214" s="151">
        <v>4</v>
      </c>
      <c r="BA214" s="172">
        <f>SUM(BA127:BA213)</f>
        <v>0</v>
      </c>
      <c r="BB214" s="172">
        <f>SUM(BB127:BB213)</f>
        <v>0</v>
      </c>
      <c r="BC214" s="172">
        <f>SUM(BC127:BC213)</f>
        <v>0</v>
      </c>
      <c r="BD214" s="172">
        <f>SUM(BD127:BD213)</f>
        <v>0</v>
      </c>
      <c r="BE214" s="172">
        <f>SUM(BE127:BE213)</f>
        <v>0</v>
      </c>
    </row>
    <row r="215" spans="1:15" ht="12.75">
      <c r="A215" s="144" t="s">
        <v>67</v>
      </c>
      <c r="B215" s="145" t="s">
        <v>322</v>
      </c>
      <c r="C215" s="146" t="s">
        <v>323</v>
      </c>
      <c r="D215" s="147"/>
      <c r="E215" s="148"/>
      <c r="F215" s="148"/>
      <c r="G215" s="149"/>
      <c r="H215" s="150"/>
      <c r="I215" s="150"/>
      <c r="O215" s="151">
        <v>1</v>
      </c>
    </row>
    <row r="216" spans="1:104" ht="12.75">
      <c r="A216" s="152">
        <v>52</v>
      </c>
      <c r="B216" s="153" t="s">
        <v>324</v>
      </c>
      <c r="C216" s="154" t="s">
        <v>325</v>
      </c>
      <c r="D216" s="155" t="s">
        <v>132</v>
      </c>
      <c r="E216" s="156">
        <v>0.18</v>
      </c>
      <c r="F216" s="156">
        <v>0</v>
      </c>
      <c r="G216" s="157">
        <f>E216*F216</f>
        <v>0</v>
      </c>
      <c r="O216" s="151">
        <v>2</v>
      </c>
      <c r="AA216" s="127">
        <v>1</v>
      </c>
      <c r="AB216" s="127">
        <v>1</v>
      </c>
      <c r="AC216" s="127">
        <v>1</v>
      </c>
      <c r="AZ216" s="127">
        <v>1</v>
      </c>
      <c r="BA216" s="127">
        <f>IF(AZ216=1,G216,0)</f>
        <v>0</v>
      </c>
      <c r="BB216" s="127">
        <f>IF(AZ216=2,G216,0)</f>
        <v>0</v>
      </c>
      <c r="BC216" s="127">
        <f>IF(AZ216=3,G216,0)</f>
        <v>0</v>
      </c>
      <c r="BD216" s="127">
        <f>IF(AZ216=4,G216,0)</f>
        <v>0</v>
      </c>
      <c r="BE216" s="127">
        <f>IF(AZ216=5,G216,0)</f>
        <v>0</v>
      </c>
      <c r="CA216" s="151">
        <v>1</v>
      </c>
      <c r="CB216" s="151">
        <v>1</v>
      </c>
      <c r="CZ216" s="127">
        <v>0.00443</v>
      </c>
    </row>
    <row r="217" spans="1:15" ht="12.75">
      <c r="A217" s="158"/>
      <c r="B217" s="159"/>
      <c r="C217" s="222" t="s">
        <v>326</v>
      </c>
      <c r="D217" s="223"/>
      <c r="E217" s="223"/>
      <c r="F217" s="223"/>
      <c r="G217" s="224"/>
      <c r="L217" s="160" t="s">
        <v>326</v>
      </c>
      <c r="O217" s="151">
        <v>3</v>
      </c>
    </row>
    <row r="218" spans="1:15" ht="12.75">
      <c r="A218" s="158"/>
      <c r="B218" s="159"/>
      <c r="C218" s="222" t="s">
        <v>327</v>
      </c>
      <c r="D218" s="223"/>
      <c r="E218" s="223"/>
      <c r="F218" s="223"/>
      <c r="G218" s="224"/>
      <c r="L218" s="160" t="s">
        <v>327</v>
      </c>
      <c r="O218" s="151">
        <v>3</v>
      </c>
    </row>
    <row r="219" spans="1:15" ht="12.75">
      <c r="A219" s="158"/>
      <c r="B219" s="159"/>
      <c r="C219" s="222" t="s">
        <v>328</v>
      </c>
      <c r="D219" s="223"/>
      <c r="E219" s="223"/>
      <c r="F219" s="223"/>
      <c r="G219" s="224"/>
      <c r="L219" s="160" t="s">
        <v>328</v>
      </c>
      <c r="O219" s="151">
        <v>3</v>
      </c>
    </row>
    <row r="220" spans="1:15" ht="22.5">
      <c r="A220" s="158"/>
      <c r="B220" s="159"/>
      <c r="C220" s="222" t="s">
        <v>329</v>
      </c>
      <c r="D220" s="223"/>
      <c r="E220" s="223"/>
      <c r="F220" s="223"/>
      <c r="G220" s="224"/>
      <c r="L220" s="160" t="s">
        <v>329</v>
      </c>
      <c r="O220" s="151">
        <v>3</v>
      </c>
    </row>
    <row r="221" spans="1:15" ht="12.75">
      <c r="A221" s="158"/>
      <c r="B221" s="159"/>
      <c r="C221" s="222" t="s">
        <v>330</v>
      </c>
      <c r="D221" s="223"/>
      <c r="E221" s="223"/>
      <c r="F221" s="223"/>
      <c r="G221" s="224"/>
      <c r="L221" s="160" t="s">
        <v>330</v>
      </c>
      <c r="O221" s="151">
        <v>3</v>
      </c>
    </row>
    <row r="222" spans="1:15" ht="12.75">
      <c r="A222" s="158"/>
      <c r="B222" s="159"/>
      <c r="C222" s="222" t="s">
        <v>331</v>
      </c>
      <c r="D222" s="223"/>
      <c r="E222" s="223"/>
      <c r="F222" s="223"/>
      <c r="G222" s="224"/>
      <c r="L222" s="160" t="s">
        <v>331</v>
      </c>
      <c r="O222" s="151">
        <v>3</v>
      </c>
    </row>
    <row r="223" spans="1:15" ht="12.75">
      <c r="A223" s="158"/>
      <c r="B223" s="159"/>
      <c r="C223" s="222" t="s">
        <v>332</v>
      </c>
      <c r="D223" s="223"/>
      <c r="E223" s="223"/>
      <c r="F223" s="223"/>
      <c r="G223" s="224"/>
      <c r="L223" s="160" t="s">
        <v>332</v>
      </c>
      <c r="O223" s="151">
        <v>3</v>
      </c>
    </row>
    <row r="224" spans="1:15" ht="12.75">
      <c r="A224" s="158"/>
      <c r="B224" s="159"/>
      <c r="C224" s="222" t="s">
        <v>333</v>
      </c>
      <c r="D224" s="223"/>
      <c r="E224" s="223"/>
      <c r="F224" s="223"/>
      <c r="G224" s="224"/>
      <c r="L224" s="160" t="s">
        <v>333</v>
      </c>
      <c r="O224" s="151">
        <v>3</v>
      </c>
    </row>
    <row r="225" spans="1:15" ht="12.75">
      <c r="A225" s="158"/>
      <c r="B225" s="159"/>
      <c r="C225" s="222" t="s">
        <v>334</v>
      </c>
      <c r="D225" s="223"/>
      <c r="E225" s="223"/>
      <c r="F225" s="223"/>
      <c r="G225" s="224"/>
      <c r="L225" s="160" t="s">
        <v>334</v>
      </c>
      <c r="O225" s="151">
        <v>3</v>
      </c>
    </row>
    <row r="226" spans="1:15" ht="12.75">
      <c r="A226" s="158"/>
      <c r="B226" s="159"/>
      <c r="C226" s="222" t="s">
        <v>335</v>
      </c>
      <c r="D226" s="223"/>
      <c r="E226" s="223"/>
      <c r="F226" s="223"/>
      <c r="G226" s="224"/>
      <c r="L226" s="160" t="s">
        <v>335</v>
      </c>
      <c r="O226" s="151">
        <v>3</v>
      </c>
    </row>
    <row r="227" spans="1:15" ht="12.75">
      <c r="A227" s="158"/>
      <c r="B227" s="159"/>
      <c r="C227" s="222" t="s">
        <v>336</v>
      </c>
      <c r="D227" s="223"/>
      <c r="E227" s="223"/>
      <c r="F227" s="223"/>
      <c r="G227" s="224"/>
      <c r="L227" s="160" t="s">
        <v>336</v>
      </c>
      <c r="O227" s="151">
        <v>3</v>
      </c>
    </row>
    <row r="228" spans="1:15" ht="12.75">
      <c r="A228" s="158"/>
      <c r="B228" s="159"/>
      <c r="C228" s="222" t="s">
        <v>337</v>
      </c>
      <c r="D228" s="223"/>
      <c r="E228" s="223"/>
      <c r="F228" s="223"/>
      <c r="G228" s="224"/>
      <c r="L228" s="160" t="s">
        <v>337</v>
      </c>
      <c r="O228" s="151">
        <v>3</v>
      </c>
    </row>
    <row r="229" spans="1:15" ht="12.75">
      <c r="A229" s="158"/>
      <c r="B229" s="159"/>
      <c r="C229" s="222" t="s">
        <v>338</v>
      </c>
      <c r="D229" s="223"/>
      <c r="E229" s="223"/>
      <c r="F229" s="223"/>
      <c r="G229" s="224"/>
      <c r="L229" s="160" t="s">
        <v>338</v>
      </c>
      <c r="O229" s="151">
        <v>3</v>
      </c>
    </row>
    <row r="230" spans="1:15" ht="12.75">
      <c r="A230" s="158"/>
      <c r="B230" s="159"/>
      <c r="C230" s="222" t="s">
        <v>336</v>
      </c>
      <c r="D230" s="223"/>
      <c r="E230" s="223"/>
      <c r="F230" s="223"/>
      <c r="G230" s="224"/>
      <c r="L230" s="160" t="s">
        <v>336</v>
      </c>
      <c r="O230" s="151">
        <v>3</v>
      </c>
    </row>
    <row r="231" spans="1:15" ht="12.75">
      <c r="A231" s="158"/>
      <c r="B231" s="161"/>
      <c r="C231" s="225" t="s">
        <v>339</v>
      </c>
      <c r="D231" s="226"/>
      <c r="E231" s="162">
        <v>0.18</v>
      </c>
      <c r="F231" s="163"/>
      <c r="G231" s="164"/>
      <c r="M231" s="160" t="s">
        <v>339</v>
      </c>
      <c r="O231" s="151"/>
    </row>
    <row r="232" spans="1:57" ht="12.75">
      <c r="A232" s="165"/>
      <c r="B232" s="166" t="s">
        <v>70</v>
      </c>
      <c r="C232" s="167" t="str">
        <f>CONCATENATE(B215," ",C215)</f>
        <v>62 Úpravy povrchů vnější</v>
      </c>
      <c r="D232" s="168"/>
      <c r="E232" s="169"/>
      <c r="F232" s="170"/>
      <c r="G232" s="171">
        <f>SUM(G215:G231)</f>
        <v>0</v>
      </c>
      <c r="O232" s="151">
        <v>4</v>
      </c>
      <c r="BA232" s="172">
        <f>SUM(BA215:BA231)</f>
        <v>0</v>
      </c>
      <c r="BB232" s="172">
        <f>SUM(BB215:BB231)</f>
        <v>0</v>
      </c>
      <c r="BC232" s="172">
        <f>SUM(BC215:BC231)</f>
        <v>0</v>
      </c>
      <c r="BD232" s="172">
        <f>SUM(BD215:BD231)</f>
        <v>0</v>
      </c>
      <c r="BE232" s="172">
        <f>SUM(BE215:BE231)</f>
        <v>0</v>
      </c>
    </row>
    <row r="233" spans="1:15" ht="12.75">
      <c r="A233" s="144" t="s">
        <v>67</v>
      </c>
      <c r="B233" s="145" t="s">
        <v>340</v>
      </c>
      <c r="C233" s="146" t="s">
        <v>341</v>
      </c>
      <c r="D233" s="147"/>
      <c r="E233" s="148"/>
      <c r="F233" s="148"/>
      <c r="G233" s="149"/>
      <c r="H233" s="150"/>
      <c r="I233" s="150"/>
      <c r="O233" s="151">
        <v>1</v>
      </c>
    </row>
    <row r="234" spans="1:104" ht="22.5">
      <c r="A234" s="152">
        <v>53</v>
      </c>
      <c r="B234" s="153" t="s">
        <v>342</v>
      </c>
      <c r="C234" s="154" t="s">
        <v>343</v>
      </c>
      <c r="D234" s="155" t="s">
        <v>132</v>
      </c>
      <c r="E234" s="156">
        <v>151.24</v>
      </c>
      <c r="F234" s="156">
        <v>0</v>
      </c>
      <c r="G234" s="157">
        <f>E234*F234</f>
        <v>0</v>
      </c>
      <c r="O234" s="151">
        <v>2</v>
      </c>
      <c r="AA234" s="127">
        <v>1</v>
      </c>
      <c r="AB234" s="127">
        <v>1</v>
      </c>
      <c r="AC234" s="127">
        <v>1</v>
      </c>
      <c r="AZ234" s="127">
        <v>1</v>
      </c>
      <c r="BA234" s="127">
        <f>IF(AZ234=1,G234,0)</f>
        <v>0</v>
      </c>
      <c r="BB234" s="127">
        <f>IF(AZ234=2,G234,0)</f>
        <v>0</v>
      </c>
      <c r="BC234" s="127">
        <f>IF(AZ234=3,G234,0)</f>
        <v>0</v>
      </c>
      <c r="BD234" s="127">
        <f>IF(AZ234=4,G234,0)</f>
        <v>0</v>
      </c>
      <c r="BE234" s="127">
        <f>IF(AZ234=5,G234,0)</f>
        <v>0</v>
      </c>
      <c r="CA234" s="151">
        <v>1</v>
      </c>
      <c r="CB234" s="151">
        <v>1</v>
      </c>
      <c r="CZ234" s="127">
        <v>0.095</v>
      </c>
    </row>
    <row r="235" spans="1:15" ht="12.75">
      <c r="A235" s="158"/>
      <c r="B235" s="159"/>
      <c r="C235" s="222" t="s">
        <v>344</v>
      </c>
      <c r="D235" s="223"/>
      <c r="E235" s="223"/>
      <c r="F235" s="223"/>
      <c r="G235" s="224"/>
      <c r="L235" s="160" t="s">
        <v>344</v>
      </c>
      <c r="O235" s="151">
        <v>3</v>
      </c>
    </row>
    <row r="236" spans="1:15" ht="12.75">
      <c r="A236" s="158"/>
      <c r="B236" s="161"/>
      <c r="C236" s="225" t="s">
        <v>345</v>
      </c>
      <c r="D236" s="226"/>
      <c r="E236" s="162">
        <v>121.21</v>
      </c>
      <c r="F236" s="163"/>
      <c r="G236" s="164"/>
      <c r="M236" s="160" t="s">
        <v>345</v>
      </c>
      <c r="O236" s="151"/>
    </row>
    <row r="237" spans="1:15" ht="12.75">
      <c r="A237" s="158"/>
      <c r="B237" s="161"/>
      <c r="C237" s="225" t="s">
        <v>346</v>
      </c>
      <c r="D237" s="226"/>
      <c r="E237" s="162">
        <v>30.03</v>
      </c>
      <c r="F237" s="163"/>
      <c r="G237" s="164"/>
      <c r="M237" s="160" t="s">
        <v>346</v>
      </c>
      <c r="O237" s="151"/>
    </row>
    <row r="238" spans="1:104" ht="12.75">
      <c r="A238" s="152">
        <v>54</v>
      </c>
      <c r="B238" s="153" t="s">
        <v>347</v>
      </c>
      <c r="C238" s="154" t="s">
        <v>348</v>
      </c>
      <c r="D238" s="155" t="s">
        <v>132</v>
      </c>
      <c r="E238" s="156">
        <v>151.24</v>
      </c>
      <c r="F238" s="156">
        <v>0</v>
      </c>
      <c r="G238" s="157">
        <f>E238*F238</f>
        <v>0</v>
      </c>
      <c r="O238" s="151">
        <v>2</v>
      </c>
      <c r="AA238" s="127">
        <v>1</v>
      </c>
      <c r="AB238" s="127">
        <v>1</v>
      </c>
      <c r="AC238" s="127">
        <v>1</v>
      </c>
      <c r="AZ238" s="127">
        <v>1</v>
      </c>
      <c r="BA238" s="127">
        <f>IF(AZ238=1,G238,0)</f>
        <v>0</v>
      </c>
      <c r="BB238" s="127">
        <f>IF(AZ238=2,G238,0)</f>
        <v>0</v>
      </c>
      <c r="BC238" s="127">
        <f>IF(AZ238=3,G238,0)</f>
        <v>0</v>
      </c>
      <c r="BD238" s="127">
        <f>IF(AZ238=4,G238,0)</f>
        <v>0</v>
      </c>
      <c r="BE238" s="127">
        <f>IF(AZ238=5,G238,0)</f>
        <v>0</v>
      </c>
      <c r="CA238" s="151">
        <v>1</v>
      </c>
      <c r="CB238" s="151">
        <v>1</v>
      </c>
      <c r="CZ238" s="127">
        <v>0</v>
      </c>
    </row>
    <row r="239" spans="1:15" ht="12.75">
      <c r="A239" s="158"/>
      <c r="B239" s="159"/>
      <c r="C239" s="222" t="s">
        <v>344</v>
      </c>
      <c r="D239" s="223"/>
      <c r="E239" s="223"/>
      <c r="F239" s="223"/>
      <c r="G239" s="224"/>
      <c r="L239" s="160" t="s">
        <v>344</v>
      </c>
      <c r="O239" s="151">
        <v>3</v>
      </c>
    </row>
    <row r="240" spans="1:15" ht="12.75">
      <c r="A240" s="158"/>
      <c r="B240" s="161"/>
      <c r="C240" s="225" t="s">
        <v>345</v>
      </c>
      <c r="D240" s="226"/>
      <c r="E240" s="162">
        <v>121.21</v>
      </c>
      <c r="F240" s="163"/>
      <c r="G240" s="164"/>
      <c r="M240" s="160" t="s">
        <v>345</v>
      </c>
      <c r="O240" s="151"/>
    </row>
    <row r="241" spans="1:15" ht="12.75">
      <c r="A241" s="158"/>
      <c r="B241" s="161"/>
      <c r="C241" s="225" t="s">
        <v>346</v>
      </c>
      <c r="D241" s="226"/>
      <c r="E241" s="162">
        <v>30.03</v>
      </c>
      <c r="F241" s="163"/>
      <c r="G241" s="164"/>
      <c r="M241" s="160" t="s">
        <v>346</v>
      </c>
      <c r="O241" s="151"/>
    </row>
    <row r="242" spans="1:57" ht="12.75">
      <c r="A242" s="165"/>
      <c r="B242" s="166" t="s">
        <v>70</v>
      </c>
      <c r="C242" s="167" t="str">
        <f>CONCATENATE(B233," ",C233)</f>
        <v>63 Podlahy a podlahové konstrukce</v>
      </c>
      <c r="D242" s="168"/>
      <c r="E242" s="169"/>
      <c r="F242" s="170"/>
      <c r="G242" s="171">
        <f>SUM(G233:G241)</f>
        <v>0</v>
      </c>
      <c r="O242" s="151">
        <v>4</v>
      </c>
      <c r="BA242" s="172">
        <f>SUM(BA233:BA241)</f>
        <v>0</v>
      </c>
      <c r="BB242" s="172">
        <f>SUM(BB233:BB241)</f>
        <v>0</v>
      </c>
      <c r="BC242" s="172">
        <f>SUM(BC233:BC241)</f>
        <v>0</v>
      </c>
      <c r="BD242" s="172">
        <f>SUM(BD233:BD241)</f>
        <v>0</v>
      </c>
      <c r="BE242" s="172">
        <f>SUM(BE233:BE241)</f>
        <v>0</v>
      </c>
    </row>
    <row r="243" spans="1:15" ht="12.75">
      <c r="A243" s="144" t="s">
        <v>67</v>
      </c>
      <c r="B243" s="145" t="s">
        <v>349</v>
      </c>
      <c r="C243" s="146" t="s">
        <v>350</v>
      </c>
      <c r="D243" s="147"/>
      <c r="E243" s="148"/>
      <c r="F243" s="148"/>
      <c r="G243" s="149"/>
      <c r="H243" s="150"/>
      <c r="I243" s="150"/>
      <c r="O243" s="151">
        <v>1</v>
      </c>
    </row>
    <row r="244" spans="1:104" ht="12.75">
      <c r="A244" s="152">
        <v>55</v>
      </c>
      <c r="B244" s="153" t="s">
        <v>351</v>
      </c>
      <c r="C244" s="154" t="s">
        <v>352</v>
      </c>
      <c r="D244" s="155" t="s">
        <v>82</v>
      </c>
      <c r="E244" s="156">
        <v>2</v>
      </c>
      <c r="F244" s="156">
        <v>0</v>
      </c>
      <c r="G244" s="157">
        <f>E244*F244</f>
        <v>0</v>
      </c>
      <c r="O244" s="151">
        <v>2</v>
      </c>
      <c r="AA244" s="127">
        <v>1</v>
      </c>
      <c r="AB244" s="127">
        <v>0</v>
      </c>
      <c r="AC244" s="127">
        <v>0</v>
      </c>
      <c r="AZ244" s="127">
        <v>1</v>
      </c>
      <c r="BA244" s="127">
        <f>IF(AZ244=1,G244,0)</f>
        <v>0</v>
      </c>
      <c r="BB244" s="127">
        <f>IF(AZ244=2,G244,0)</f>
        <v>0</v>
      </c>
      <c r="BC244" s="127">
        <f>IF(AZ244=3,G244,0)</f>
        <v>0</v>
      </c>
      <c r="BD244" s="127">
        <f>IF(AZ244=4,G244,0)</f>
        <v>0</v>
      </c>
      <c r="BE244" s="127">
        <f>IF(AZ244=5,G244,0)</f>
        <v>0</v>
      </c>
      <c r="CA244" s="151">
        <v>1</v>
      </c>
      <c r="CB244" s="151">
        <v>0</v>
      </c>
      <c r="CZ244" s="127">
        <v>0.00025</v>
      </c>
    </row>
    <row r="245" spans="1:15" ht="12.75">
      <c r="A245" s="158"/>
      <c r="B245" s="161"/>
      <c r="C245" s="225" t="s">
        <v>353</v>
      </c>
      <c r="D245" s="226"/>
      <c r="E245" s="162">
        <v>2</v>
      </c>
      <c r="F245" s="163"/>
      <c r="G245" s="164"/>
      <c r="M245" s="160">
        <v>2</v>
      </c>
      <c r="O245" s="151"/>
    </row>
    <row r="246" spans="1:104" ht="22.5">
      <c r="A246" s="152">
        <v>56</v>
      </c>
      <c r="B246" s="153" t="s">
        <v>354</v>
      </c>
      <c r="C246" s="154" t="s">
        <v>355</v>
      </c>
      <c r="D246" s="155" t="s">
        <v>82</v>
      </c>
      <c r="E246" s="156">
        <v>1</v>
      </c>
      <c r="F246" s="156">
        <v>0</v>
      </c>
      <c r="G246" s="157">
        <f>E246*F246</f>
        <v>0</v>
      </c>
      <c r="O246" s="151">
        <v>2</v>
      </c>
      <c r="AA246" s="127">
        <v>1</v>
      </c>
      <c r="AB246" s="127">
        <v>1</v>
      </c>
      <c r="AC246" s="127">
        <v>1</v>
      </c>
      <c r="AZ246" s="127">
        <v>1</v>
      </c>
      <c r="BA246" s="127">
        <f>IF(AZ246=1,G246,0)</f>
        <v>0</v>
      </c>
      <c r="BB246" s="127">
        <f>IF(AZ246=2,G246,0)</f>
        <v>0</v>
      </c>
      <c r="BC246" s="127">
        <f>IF(AZ246=3,G246,0)</f>
        <v>0</v>
      </c>
      <c r="BD246" s="127">
        <f>IF(AZ246=4,G246,0)</f>
        <v>0</v>
      </c>
      <c r="BE246" s="127">
        <f>IF(AZ246=5,G246,0)</f>
        <v>0</v>
      </c>
      <c r="CA246" s="151">
        <v>1</v>
      </c>
      <c r="CB246" s="151">
        <v>1</v>
      </c>
      <c r="CZ246" s="127">
        <v>0.03055</v>
      </c>
    </row>
    <row r="247" spans="1:15" ht="12.75">
      <c r="A247" s="158"/>
      <c r="B247" s="161"/>
      <c r="C247" s="225" t="s">
        <v>68</v>
      </c>
      <c r="D247" s="226"/>
      <c r="E247" s="162">
        <v>1</v>
      </c>
      <c r="F247" s="163"/>
      <c r="G247" s="164"/>
      <c r="M247" s="160">
        <v>1</v>
      </c>
      <c r="O247" s="151"/>
    </row>
    <row r="248" spans="1:104" ht="22.5">
      <c r="A248" s="152">
        <v>57</v>
      </c>
      <c r="B248" s="153" t="s">
        <v>356</v>
      </c>
      <c r="C248" s="154" t="s">
        <v>357</v>
      </c>
      <c r="D248" s="155" t="s">
        <v>82</v>
      </c>
      <c r="E248" s="156">
        <v>3</v>
      </c>
      <c r="F248" s="156">
        <v>0</v>
      </c>
      <c r="G248" s="157">
        <f>E248*F248</f>
        <v>0</v>
      </c>
      <c r="O248" s="151">
        <v>2</v>
      </c>
      <c r="AA248" s="127">
        <v>1</v>
      </c>
      <c r="AB248" s="127">
        <v>1</v>
      </c>
      <c r="AC248" s="127">
        <v>1</v>
      </c>
      <c r="AZ248" s="127">
        <v>1</v>
      </c>
      <c r="BA248" s="127">
        <f>IF(AZ248=1,G248,0)</f>
        <v>0</v>
      </c>
      <c r="BB248" s="127">
        <f>IF(AZ248=2,G248,0)</f>
        <v>0</v>
      </c>
      <c r="BC248" s="127">
        <f>IF(AZ248=3,G248,0)</f>
        <v>0</v>
      </c>
      <c r="BD248" s="127">
        <f>IF(AZ248=4,G248,0)</f>
        <v>0</v>
      </c>
      <c r="BE248" s="127">
        <f>IF(AZ248=5,G248,0)</f>
        <v>0</v>
      </c>
      <c r="CA248" s="151">
        <v>1</v>
      </c>
      <c r="CB248" s="151">
        <v>1</v>
      </c>
      <c r="CZ248" s="127">
        <v>0.02897</v>
      </c>
    </row>
    <row r="249" spans="1:15" ht="12.75">
      <c r="A249" s="158"/>
      <c r="B249" s="159"/>
      <c r="C249" s="222" t="s">
        <v>358</v>
      </c>
      <c r="D249" s="223"/>
      <c r="E249" s="223"/>
      <c r="F249" s="223"/>
      <c r="G249" s="224"/>
      <c r="L249" s="160" t="s">
        <v>358</v>
      </c>
      <c r="O249" s="151">
        <v>3</v>
      </c>
    </row>
    <row r="250" spans="1:15" ht="12.75">
      <c r="A250" s="158"/>
      <c r="B250" s="161"/>
      <c r="C250" s="225" t="s">
        <v>78</v>
      </c>
      <c r="D250" s="226"/>
      <c r="E250" s="162">
        <v>3</v>
      </c>
      <c r="F250" s="163"/>
      <c r="G250" s="164"/>
      <c r="M250" s="160">
        <v>3</v>
      </c>
      <c r="O250" s="151"/>
    </row>
    <row r="251" spans="1:104" ht="22.5">
      <c r="A251" s="152">
        <v>58</v>
      </c>
      <c r="B251" s="153" t="s">
        <v>359</v>
      </c>
      <c r="C251" s="154" t="s">
        <v>360</v>
      </c>
      <c r="D251" s="155" t="s">
        <v>82</v>
      </c>
      <c r="E251" s="156">
        <v>1</v>
      </c>
      <c r="F251" s="156">
        <v>0</v>
      </c>
      <c r="G251" s="157">
        <f>E251*F251</f>
        <v>0</v>
      </c>
      <c r="O251" s="151">
        <v>2</v>
      </c>
      <c r="AA251" s="127">
        <v>1</v>
      </c>
      <c r="AB251" s="127">
        <v>1</v>
      </c>
      <c r="AC251" s="127">
        <v>1</v>
      </c>
      <c r="AZ251" s="127">
        <v>1</v>
      </c>
      <c r="BA251" s="127">
        <f>IF(AZ251=1,G251,0)</f>
        <v>0</v>
      </c>
      <c r="BB251" s="127">
        <f>IF(AZ251=2,G251,0)</f>
        <v>0</v>
      </c>
      <c r="BC251" s="127">
        <f>IF(AZ251=3,G251,0)</f>
        <v>0</v>
      </c>
      <c r="BD251" s="127">
        <f>IF(AZ251=4,G251,0)</f>
        <v>0</v>
      </c>
      <c r="BE251" s="127">
        <f>IF(AZ251=5,G251,0)</f>
        <v>0</v>
      </c>
      <c r="CA251" s="151">
        <v>1</v>
      </c>
      <c r="CB251" s="151">
        <v>1</v>
      </c>
      <c r="CZ251" s="127">
        <v>0.02897</v>
      </c>
    </row>
    <row r="252" spans="1:15" ht="12.75">
      <c r="A252" s="158"/>
      <c r="B252" s="159"/>
      <c r="C252" s="222" t="s">
        <v>358</v>
      </c>
      <c r="D252" s="223"/>
      <c r="E252" s="223"/>
      <c r="F252" s="223"/>
      <c r="G252" s="224"/>
      <c r="L252" s="160" t="s">
        <v>358</v>
      </c>
      <c r="O252" s="151">
        <v>3</v>
      </c>
    </row>
    <row r="253" spans="1:15" ht="12.75">
      <c r="A253" s="158"/>
      <c r="B253" s="161"/>
      <c r="C253" s="225" t="s">
        <v>68</v>
      </c>
      <c r="D253" s="226"/>
      <c r="E253" s="162">
        <v>1</v>
      </c>
      <c r="F253" s="163"/>
      <c r="G253" s="164"/>
      <c r="M253" s="160">
        <v>1</v>
      </c>
      <c r="O253" s="151"/>
    </row>
    <row r="254" spans="1:104" ht="22.5">
      <c r="A254" s="152">
        <v>59</v>
      </c>
      <c r="B254" s="153" t="s">
        <v>361</v>
      </c>
      <c r="C254" s="154" t="s">
        <v>362</v>
      </c>
      <c r="D254" s="155" t="s">
        <v>82</v>
      </c>
      <c r="E254" s="156">
        <v>2</v>
      </c>
      <c r="F254" s="156">
        <v>0</v>
      </c>
      <c r="G254" s="157">
        <f>E254*F254</f>
        <v>0</v>
      </c>
      <c r="O254" s="151">
        <v>2</v>
      </c>
      <c r="AA254" s="127">
        <v>1</v>
      </c>
      <c r="AB254" s="127">
        <v>1</v>
      </c>
      <c r="AC254" s="127">
        <v>1</v>
      </c>
      <c r="AZ254" s="127">
        <v>1</v>
      </c>
      <c r="BA254" s="127">
        <f>IF(AZ254=1,G254,0)</f>
        <v>0</v>
      </c>
      <c r="BB254" s="127">
        <f>IF(AZ254=2,G254,0)</f>
        <v>0</v>
      </c>
      <c r="BC254" s="127">
        <f>IF(AZ254=3,G254,0)</f>
        <v>0</v>
      </c>
      <c r="BD254" s="127">
        <f>IF(AZ254=4,G254,0)</f>
        <v>0</v>
      </c>
      <c r="BE254" s="127">
        <f>IF(AZ254=5,G254,0)</f>
        <v>0</v>
      </c>
      <c r="CA254" s="151">
        <v>1</v>
      </c>
      <c r="CB254" s="151">
        <v>1</v>
      </c>
      <c r="CZ254" s="127">
        <v>0.03405</v>
      </c>
    </row>
    <row r="255" spans="1:15" ht="12.75">
      <c r="A255" s="158"/>
      <c r="B255" s="159"/>
      <c r="C255" s="222" t="s">
        <v>358</v>
      </c>
      <c r="D255" s="223"/>
      <c r="E255" s="223"/>
      <c r="F255" s="223"/>
      <c r="G255" s="224"/>
      <c r="L255" s="160" t="s">
        <v>358</v>
      </c>
      <c r="O255" s="151">
        <v>3</v>
      </c>
    </row>
    <row r="256" spans="1:15" ht="12.75">
      <c r="A256" s="158"/>
      <c r="B256" s="161"/>
      <c r="C256" s="225" t="s">
        <v>68</v>
      </c>
      <c r="D256" s="226"/>
      <c r="E256" s="162">
        <v>1</v>
      </c>
      <c r="F256" s="163"/>
      <c r="G256" s="164"/>
      <c r="M256" s="160">
        <v>1</v>
      </c>
      <c r="O256" s="151"/>
    </row>
    <row r="257" spans="1:15" ht="12.75">
      <c r="A257" s="158"/>
      <c r="B257" s="161"/>
      <c r="C257" s="225" t="s">
        <v>363</v>
      </c>
      <c r="D257" s="226"/>
      <c r="E257" s="162">
        <v>1</v>
      </c>
      <c r="F257" s="163"/>
      <c r="G257" s="164"/>
      <c r="M257" s="186">
        <v>16.750694444444445</v>
      </c>
      <c r="O257" s="151"/>
    </row>
    <row r="258" spans="1:104" ht="22.5">
      <c r="A258" s="152">
        <v>60</v>
      </c>
      <c r="B258" s="153" t="s">
        <v>364</v>
      </c>
      <c r="C258" s="154" t="s">
        <v>365</v>
      </c>
      <c r="D258" s="155" t="s">
        <v>82</v>
      </c>
      <c r="E258" s="156">
        <v>11</v>
      </c>
      <c r="F258" s="156">
        <v>0</v>
      </c>
      <c r="G258" s="157">
        <f>E258*F258</f>
        <v>0</v>
      </c>
      <c r="O258" s="151">
        <v>2</v>
      </c>
      <c r="AA258" s="127">
        <v>1</v>
      </c>
      <c r="AB258" s="127">
        <v>0</v>
      </c>
      <c r="AC258" s="127">
        <v>0</v>
      </c>
      <c r="AZ258" s="127">
        <v>1</v>
      </c>
      <c r="BA258" s="127">
        <f>IF(AZ258=1,G258,0)</f>
        <v>0</v>
      </c>
      <c r="BB258" s="127">
        <f>IF(AZ258=2,G258,0)</f>
        <v>0</v>
      </c>
      <c r="BC258" s="127">
        <f>IF(AZ258=3,G258,0)</f>
        <v>0</v>
      </c>
      <c r="BD258" s="127">
        <f>IF(AZ258=4,G258,0)</f>
        <v>0</v>
      </c>
      <c r="BE258" s="127">
        <f>IF(AZ258=5,G258,0)</f>
        <v>0</v>
      </c>
      <c r="CA258" s="151">
        <v>1</v>
      </c>
      <c r="CB258" s="151">
        <v>0</v>
      </c>
      <c r="CZ258" s="127">
        <v>0.03473</v>
      </c>
    </row>
    <row r="259" spans="1:15" ht="12.75">
      <c r="A259" s="158"/>
      <c r="B259" s="159"/>
      <c r="C259" s="222" t="s">
        <v>358</v>
      </c>
      <c r="D259" s="223"/>
      <c r="E259" s="223"/>
      <c r="F259" s="223"/>
      <c r="G259" s="224"/>
      <c r="L259" s="160" t="s">
        <v>358</v>
      </c>
      <c r="O259" s="151">
        <v>3</v>
      </c>
    </row>
    <row r="260" spans="1:15" ht="12.75">
      <c r="A260" s="158"/>
      <c r="B260" s="161"/>
      <c r="C260" s="225" t="s">
        <v>366</v>
      </c>
      <c r="D260" s="226"/>
      <c r="E260" s="162">
        <v>8</v>
      </c>
      <c r="F260" s="163"/>
      <c r="G260" s="164"/>
      <c r="M260" s="160">
        <v>8</v>
      </c>
      <c r="O260" s="151"/>
    </row>
    <row r="261" spans="1:15" ht="12.75">
      <c r="A261" s="158"/>
      <c r="B261" s="161"/>
      <c r="C261" s="225" t="s">
        <v>367</v>
      </c>
      <c r="D261" s="226"/>
      <c r="E261" s="162">
        <v>3</v>
      </c>
      <c r="F261" s="163"/>
      <c r="G261" s="164"/>
      <c r="M261" s="186">
        <v>16.752083333333335</v>
      </c>
      <c r="O261" s="151"/>
    </row>
    <row r="262" spans="1:104" ht="22.5">
      <c r="A262" s="152">
        <v>61</v>
      </c>
      <c r="B262" s="153" t="s">
        <v>368</v>
      </c>
      <c r="C262" s="154" t="s">
        <v>369</v>
      </c>
      <c r="D262" s="155" t="s">
        <v>82</v>
      </c>
      <c r="E262" s="156">
        <v>1</v>
      </c>
      <c r="F262" s="156">
        <v>0</v>
      </c>
      <c r="G262" s="157">
        <f>E262*F262</f>
        <v>0</v>
      </c>
      <c r="O262" s="151">
        <v>2</v>
      </c>
      <c r="AA262" s="127">
        <v>1</v>
      </c>
      <c r="AB262" s="127">
        <v>0</v>
      </c>
      <c r="AC262" s="127">
        <v>0</v>
      </c>
      <c r="AZ262" s="127">
        <v>1</v>
      </c>
      <c r="BA262" s="127">
        <f>IF(AZ262=1,G262,0)</f>
        <v>0</v>
      </c>
      <c r="BB262" s="127">
        <f>IF(AZ262=2,G262,0)</f>
        <v>0</v>
      </c>
      <c r="BC262" s="127">
        <f>IF(AZ262=3,G262,0)</f>
        <v>0</v>
      </c>
      <c r="BD262" s="127">
        <f>IF(AZ262=4,G262,0)</f>
        <v>0</v>
      </c>
      <c r="BE262" s="127">
        <f>IF(AZ262=5,G262,0)</f>
        <v>0</v>
      </c>
      <c r="CA262" s="151">
        <v>1</v>
      </c>
      <c r="CB262" s="151">
        <v>0</v>
      </c>
      <c r="CZ262" s="127">
        <v>0.04473</v>
      </c>
    </row>
    <row r="263" spans="1:15" ht="12.75">
      <c r="A263" s="158"/>
      <c r="B263" s="161"/>
      <c r="C263" s="225" t="s">
        <v>68</v>
      </c>
      <c r="D263" s="226"/>
      <c r="E263" s="162">
        <v>1</v>
      </c>
      <c r="F263" s="163"/>
      <c r="G263" s="164"/>
      <c r="M263" s="160">
        <v>1</v>
      </c>
      <c r="O263" s="151"/>
    </row>
    <row r="264" spans="1:104" ht="22.5">
      <c r="A264" s="152">
        <v>62</v>
      </c>
      <c r="B264" s="153" t="s">
        <v>370</v>
      </c>
      <c r="C264" s="154" t="s">
        <v>371</v>
      </c>
      <c r="D264" s="155" t="s">
        <v>275</v>
      </c>
      <c r="E264" s="156">
        <v>1.95</v>
      </c>
      <c r="F264" s="156">
        <v>0</v>
      </c>
      <c r="G264" s="157">
        <f>E264*F264</f>
        <v>0</v>
      </c>
      <c r="O264" s="151">
        <v>2</v>
      </c>
      <c r="AA264" s="127">
        <v>1</v>
      </c>
      <c r="AB264" s="127">
        <v>1</v>
      </c>
      <c r="AC264" s="127">
        <v>1</v>
      </c>
      <c r="AZ264" s="127">
        <v>1</v>
      </c>
      <c r="BA264" s="127">
        <f>IF(AZ264=1,G264,0)</f>
        <v>0</v>
      </c>
      <c r="BB264" s="127">
        <f>IF(AZ264=2,G264,0)</f>
        <v>0</v>
      </c>
      <c r="BC264" s="127">
        <f>IF(AZ264=3,G264,0)</f>
        <v>0</v>
      </c>
      <c r="BD264" s="127">
        <f>IF(AZ264=4,G264,0)</f>
        <v>0</v>
      </c>
      <c r="BE264" s="127">
        <f>IF(AZ264=5,G264,0)</f>
        <v>0</v>
      </c>
      <c r="CA264" s="151">
        <v>1</v>
      </c>
      <c r="CB264" s="151">
        <v>1</v>
      </c>
      <c r="CZ264" s="127">
        <v>0.00876</v>
      </c>
    </row>
    <row r="265" spans="1:15" ht="12.75">
      <c r="A265" s="158"/>
      <c r="B265" s="159"/>
      <c r="C265" s="222" t="s">
        <v>372</v>
      </c>
      <c r="D265" s="223"/>
      <c r="E265" s="223"/>
      <c r="F265" s="223"/>
      <c r="G265" s="224"/>
      <c r="L265" s="160" t="s">
        <v>372</v>
      </c>
      <c r="O265" s="151">
        <v>3</v>
      </c>
    </row>
    <row r="266" spans="1:15" ht="12.75">
      <c r="A266" s="158"/>
      <c r="B266" s="161"/>
      <c r="C266" s="225" t="s">
        <v>373</v>
      </c>
      <c r="D266" s="226"/>
      <c r="E266" s="162">
        <v>1.95</v>
      </c>
      <c r="F266" s="163"/>
      <c r="G266" s="164"/>
      <c r="M266" s="160" t="s">
        <v>373</v>
      </c>
      <c r="O266" s="151"/>
    </row>
    <row r="267" spans="1:57" ht="12.75">
      <c r="A267" s="165"/>
      <c r="B267" s="166" t="s">
        <v>70</v>
      </c>
      <c r="C267" s="167" t="str">
        <f>CONCATENATE(B243," ",C243)</f>
        <v>64 Výplně otvorů</v>
      </c>
      <c r="D267" s="168"/>
      <c r="E267" s="169"/>
      <c r="F267" s="170"/>
      <c r="G267" s="171">
        <f>SUM(G243:G266)</f>
        <v>0</v>
      </c>
      <c r="O267" s="151">
        <v>4</v>
      </c>
      <c r="BA267" s="172">
        <f>SUM(BA243:BA266)</f>
        <v>0</v>
      </c>
      <c r="BB267" s="172">
        <f>SUM(BB243:BB266)</f>
        <v>0</v>
      </c>
      <c r="BC267" s="172">
        <f>SUM(BC243:BC266)</f>
        <v>0</v>
      </c>
      <c r="BD267" s="172">
        <f>SUM(BD243:BD266)</f>
        <v>0</v>
      </c>
      <c r="BE267" s="172">
        <f>SUM(BE243:BE266)</f>
        <v>0</v>
      </c>
    </row>
    <row r="268" spans="1:15" ht="12.75">
      <c r="A268" s="144" t="s">
        <v>67</v>
      </c>
      <c r="B268" s="145" t="s">
        <v>374</v>
      </c>
      <c r="C268" s="146" t="s">
        <v>375</v>
      </c>
      <c r="D268" s="147"/>
      <c r="E268" s="148"/>
      <c r="F268" s="148"/>
      <c r="G268" s="149"/>
      <c r="H268" s="150"/>
      <c r="I268" s="150"/>
      <c r="O268" s="151">
        <v>1</v>
      </c>
    </row>
    <row r="269" spans="1:104" ht="12.75">
      <c r="A269" s="152">
        <v>63</v>
      </c>
      <c r="B269" s="153" t="s">
        <v>376</v>
      </c>
      <c r="C269" s="154" t="s">
        <v>377</v>
      </c>
      <c r="D269" s="155" t="s">
        <v>132</v>
      </c>
      <c r="E269" s="156">
        <v>275.55</v>
      </c>
      <c r="F269" s="156">
        <v>0</v>
      </c>
      <c r="G269" s="157">
        <f>E269*F269</f>
        <v>0</v>
      </c>
      <c r="O269" s="151">
        <v>2</v>
      </c>
      <c r="AA269" s="127">
        <v>1</v>
      </c>
      <c r="AB269" s="127">
        <v>0</v>
      </c>
      <c r="AC269" s="127">
        <v>0</v>
      </c>
      <c r="AZ269" s="127">
        <v>1</v>
      </c>
      <c r="BA269" s="127">
        <f>IF(AZ269=1,G269,0)</f>
        <v>0</v>
      </c>
      <c r="BB269" s="127">
        <f>IF(AZ269=2,G269,0)</f>
        <v>0</v>
      </c>
      <c r="BC269" s="127">
        <f>IF(AZ269=3,G269,0)</f>
        <v>0</v>
      </c>
      <c r="BD269" s="127">
        <f>IF(AZ269=4,G269,0)</f>
        <v>0</v>
      </c>
      <c r="BE269" s="127">
        <f>IF(AZ269=5,G269,0)</f>
        <v>0</v>
      </c>
      <c r="CA269" s="151">
        <v>1</v>
      </c>
      <c r="CB269" s="151">
        <v>0</v>
      </c>
      <c r="CZ269" s="127">
        <v>0.00121</v>
      </c>
    </row>
    <row r="270" spans="1:15" ht="12.75">
      <c r="A270" s="158"/>
      <c r="B270" s="161"/>
      <c r="C270" s="225" t="s">
        <v>378</v>
      </c>
      <c r="D270" s="226"/>
      <c r="E270" s="162">
        <v>275.55</v>
      </c>
      <c r="F270" s="163"/>
      <c r="G270" s="164"/>
      <c r="M270" s="160" t="s">
        <v>378</v>
      </c>
      <c r="O270" s="151"/>
    </row>
    <row r="271" spans="1:104" ht="12.75">
      <c r="A271" s="152">
        <v>64</v>
      </c>
      <c r="B271" s="153" t="s">
        <v>379</v>
      </c>
      <c r="C271" s="154" t="s">
        <v>380</v>
      </c>
      <c r="D271" s="155" t="s">
        <v>381</v>
      </c>
      <c r="E271" s="156">
        <v>24</v>
      </c>
      <c r="F271" s="156">
        <v>0</v>
      </c>
      <c r="G271" s="157">
        <f>E271*F271</f>
        <v>0</v>
      </c>
      <c r="O271" s="151">
        <v>2</v>
      </c>
      <c r="AA271" s="127">
        <v>1</v>
      </c>
      <c r="AB271" s="127">
        <v>1</v>
      </c>
      <c r="AC271" s="127">
        <v>1</v>
      </c>
      <c r="AZ271" s="127">
        <v>1</v>
      </c>
      <c r="BA271" s="127">
        <f>IF(AZ271=1,G271,0)</f>
        <v>0</v>
      </c>
      <c r="BB271" s="127">
        <f>IF(AZ271=2,G271,0)</f>
        <v>0</v>
      </c>
      <c r="BC271" s="127">
        <f>IF(AZ271=3,G271,0)</f>
        <v>0</v>
      </c>
      <c r="BD271" s="127">
        <f>IF(AZ271=4,G271,0)</f>
        <v>0</v>
      </c>
      <c r="BE271" s="127">
        <f>IF(AZ271=5,G271,0)</f>
        <v>0</v>
      </c>
      <c r="CA271" s="151">
        <v>1</v>
      </c>
      <c r="CB271" s="151">
        <v>1</v>
      </c>
      <c r="CZ271" s="127">
        <v>0</v>
      </c>
    </row>
    <row r="272" spans="1:15" ht="12.75">
      <c r="A272" s="158"/>
      <c r="B272" s="159"/>
      <c r="C272" s="222" t="s">
        <v>382</v>
      </c>
      <c r="D272" s="223"/>
      <c r="E272" s="223"/>
      <c r="F272" s="223"/>
      <c r="G272" s="224"/>
      <c r="L272" s="160" t="s">
        <v>382</v>
      </c>
      <c r="O272" s="151">
        <v>3</v>
      </c>
    </row>
    <row r="273" spans="1:15" ht="12.75">
      <c r="A273" s="158"/>
      <c r="B273" s="159"/>
      <c r="C273" s="222" t="s">
        <v>383</v>
      </c>
      <c r="D273" s="223"/>
      <c r="E273" s="223"/>
      <c r="F273" s="223"/>
      <c r="G273" s="224"/>
      <c r="L273" s="160" t="s">
        <v>383</v>
      </c>
      <c r="O273" s="151">
        <v>3</v>
      </c>
    </row>
    <row r="274" spans="1:57" ht="12.75">
      <c r="A274" s="165"/>
      <c r="B274" s="166" t="s">
        <v>70</v>
      </c>
      <c r="C274" s="167" t="str">
        <f>CONCATENATE(B268," ",C268)</f>
        <v>94 Lešení a stavební výtahy</v>
      </c>
      <c r="D274" s="168"/>
      <c r="E274" s="169"/>
      <c r="F274" s="170"/>
      <c r="G274" s="171">
        <f>SUM(G268:G273)</f>
        <v>0</v>
      </c>
      <c r="O274" s="151">
        <v>4</v>
      </c>
      <c r="BA274" s="172">
        <f>SUM(BA268:BA273)</f>
        <v>0</v>
      </c>
      <c r="BB274" s="172">
        <f>SUM(BB268:BB273)</f>
        <v>0</v>
      </c>
      <c r="BC274" s="172">
        <f>SUM(BC268:BC273)</f>
        <v>0</v>
      </c>
      <c r="BD274" s="172">
        <f>SUM(BD268:BD273)</f>
        <v>0</v>
      </c>
      <c r="BE274" s="172">
        <f>SUM(BE268:BE273)</f>
        <v>0</v>
      </c>
    </row>
    <row r="275" spans="1:15" ht="12.75">
      <c r="A275" s="144" t="s">
        <v>67</v>
      </c>
      <c r="B275" s="145" t="s">
        <v>384</v>
      </c>
      <c r="C275" s="146" t="s">
        <v>385</v>
      </c>
      <c r="D275" s="147"/>
      <c r="E275" s="148"/>
      <c r="F275" s="148"/>
      <c r="G275" s="149"/>
      <c r="H275" s="150"/>
      <c r="I275" s="150"/>
      <c r="O275" s="151">
        <v>1</v>
      </c>
    </row>
    <row r="276" spans="1:104" ht="12.75">
      <c r="A276" s="152">
        <v>65</v>
      </c>
      <c r="B276" s="153" t="s">
        <v>386</v>
      </c>
      <c r="C276" s="154" t="s">
        <v>387</v>
      </c>
      <c r="D276" s="155" t="s">
        <v>132</v>
      </c>
      <c r="E276" s="156">
        <v>57.132</v>
      </c>
      <c r="F276" s="156">
        <v>0</v>
      </c>
      <c r="G276" s="157">
        <f>E276*F276</f>
        <v>0</v>
      </c>
      <c r="O276" s="151">
        <v>2</v>
      </c>
      <c r="AA276" s="127">
        <v>1</v>
      </c>
      <c r="AB276" s="127">
        <v>1</v>
      </c>
      <c r="AC276" s="127">
        <v>1</v>
      </c>
      <c r="AZ276" s="127">
        <v>1</v>
      </c>
      <c r="BA276" s="127">
        <f>IF(AZ276=1,G276,0)</f>
        <v>0</v>
      </c>
      <c r="BB276" s="127">
        <f>IF(AZ276=2,G276,0)</f>
        <v>0</v>
      </c>
      <c r="BC276" s="127">
        <f>IF(AZ276=3,G276,0)</f>
        <v>0</v>
      </c>
      <c r="BD276" s="127">
        <f>IF(AZ276=4,G276,0)</f>
        <v>0</v>
      </c>
      <c r="BE276" s="127">
        <f>IF(AZ276=5,G276,0)</f>
        <v>0</v>
      </c>
      <c r="CA276" s="151">
        <v>1</v>
      </c>
      <c r="CB276" s="151">
        <v>1</v>
      </c>
      <c r="CZ276" s="127">
        <v>1E-05</v>
      </c>
    </row>
    <row r="277" spans="1:15" ht="12.75">
      <c r="A277" s="158"/>
      <c r="B277" s="161"/>
      <c r="C277" s="225" t="s">
        <v>388</v>
      </c>
      <c r="D277" s="226"/>
      <c r="E277" s="162">
        <v>33.527</v>
      </c>
      <c r="F277" s="163"/>
      <c r="G277" s="164"/>
      <c r="M277" s="160" t="s">
        <v>388</v>
      </c>
      <c r="O277" s="151"/>
    </row>
    <row r="278" spans="1:15" ht="12.75">
      <c r="A278" s="158"/>
      <c r="B278" s="161"/>
      <c r="C278" s="225" t="s">
        <v>389</v>
      </c>
      <c r="D278" s="226"/>
      <c r="E278" s="162">
        <v>23.605</v>
      </c>
      <c r="F278" s="163"/>
      <c r="G278" s="164"/>
      <c r="M278" s="160" t="s">
        <v>389</v>
      </c>
      <c r="O278" s="151"/>
    </row>
    <row r="279" spans="1:104" ht="12.75">
      <c r="A279" s="152">
        <v>66</v>
      </c>
      <c r="B279" s="153" t="s">
        <v>390</v>
      </c>
      <c r="C279" s="154" t="s">
        <v>391</v>
      </c>
      <c r="D279" s="155" t="s">
        <v>132</v>
      </c>
      <c r="E279" s="156">
        <v>275.55</v>
      </c>
      <c r="F279" s="156">
        <v>0</v>
      </c>
      <c r="G279" s="157">
        <f>E279*F279</f>
        <v>0</v>
      </c>
      <c r="O279" s="151">
        <v>2</v>
      </c>
      <c r="AA279" s="127">
        <v>1</v>
      </c>
      <c r="AB279" s="127">
        <v>1</v>
      </c>
      <c r="AC279" s="127">
        <v>1</v>
      </c>
      <c r="AZ279" s="127">
        <v>1</v>
      </c>
      <c r="BA279" s="127">
        <f>IF(AZ279=1,G279,0)</f>
        <v>0</v>
      </c>
      <c r="BB279" s="127">
        <f>IF(AZ279=2,G279,0)</f>
        <v>0</v>
      </c>
      <c r="BC279" s="127">
        <f>IF(AZ279=3,G279,0)</f>
        <v>0</v>
      </c>
      <c r="BD279" s="127">
        <f>IF(AZ279=4,G279,0)</f>
        <v>0</v>
      </c>
      <c r="BE279" s="127">
        <f>IF(AZ279=5,G279,0)</f>
        <v>0</v>
      </c>
      <c r="CA279" s="151">
        <v>1</v>
      </c>
      <c r="CB279" s="151">
        <v>1</v>
      </c>
      <c r="CZ279" s="127">
        <v>4E-05</v>
      </c>
    </row>
    <row r="280" spans="1:15" ht="12.75">
      <c r="A280" s="158"/>
      <c r="B280" s="161"/>
      <c r="C280" s="225" t="s">
        <v>392</v>
      </c>
      <c r="D280" s="226"/>
      <c r="E280" s="162">
        <v>275.55</v>
      </c>
      <c r="F280" s="163"/>
      <c r="G280" s="164"/>
      <c r="M280" s="160" t="s">
        <v>392</v>
      </c>
      <c r="O280" s="151"/>
    </row>
    <row r="281" spans="1:15" ht="12.75">
      <c r="A281" s="158"/>
      <c r="B281" s="161"/>
      <c r="C281" s="225" t="s">
        <v>393</v>
      </c>
      <c r="D281" s="226"/>
      <c r="E281" s="162">
        <v>0</v>
      </c>
      <c r="F281" s="163"/>
      <c r="G281" s="164"/>
      <c r="M281" s="160" t="s">
        <v>393</v>
      </c>
      <c r="O281" s="151"/>
    </row>
    <row r="282" spans="1:57" ht="12.75">
      <c r="A282" s="165"/>
      <c r="B282" s="166" t="s">
        <v>70</v>
      </c>
      <c r="C282" s="167" t="str">
        <f>CONCATENATE(B275," ",C275)</f>
        <v>95 Dokončovací konstrukce na pozemních stavbách</v>
      </c>
      <c r="D282" s="168"/>
      <c r="E282" s="169"/>
      <c r="F282" s="170"/>
      <c r="G282" s="171">
        <f>SUM(G275:G281)</f>
        <v>0</v>
      </c>
      <c r="O282" s="151">
        <v>4</v>
      </c>
      <c r="BA282" s="172">
        <f>SUM(BA275:BA281)</f>
        <v>0</v>
      </c>
      <c r="BB282" s="172">
        <f>SUM(BB275:BB281)</f>
        <v>0</v>
      </c>
      <c r="BC282" s="172">
        <f>SUM(BC275:BC281)</f>
        <v>0</v>
      </c>
      <c r="BD282" s="172">
        <f>SUM(BD275:BD281)</f>
        <v>0</v>
      </c>
      <c r="BE282" s="172">
        <f>SUM(BE275:BE281)</f>
        <v>0</v>
      </c>
    </row>
    <row r="283" spans="1:15" ht="12.75">
      <c r="A283" s="144" t="s">
        <v>67</v>
      </c>
      <c r="B283" s="145" t="s">
        <v>394</v>
      </c>
      <c r="C283" s="146" t="s">
        <v>395</v>
      </c>
      <c r="D283" s="147"/>
      <c r="E283" s="148"/>
      <c r="F283" s="148"/>
      <c r="G283" s="149"/>
      <c r="H283" s="150"/>
      <c r="I283" s="150"/>
      <c r="O283" s="151">
        <v>1</v>
      </c>
    </row>
    <row r="284" spans="1:104" ht="12.75">
      <c r="A284" s="152">
        <v>67</v>
      </c>
      <c r="B284" s="153" t="s">
        <v>396</v>
      </c>
      <c r="C284" s="154" t="s">
        <v>397</v>
      </c>
      <c r="D284" s="155" t="s">
        <v>132</v>
      </c>
      <c r="E284" s="156">
        <v>10.094</v>
      </c>
      <c r="F284" s="156">
        <v>0</v>
      </c>
      <c r="G284" s="157">
        <f>E284*F284</f>
        <v>0</v>
      </c>
      <c r="O284" s="151">
        <v>2</v>
      </c>
      <c r="AA284" s="127">
        <v>1</v>
      </c>
      <c r="AB284" s="127">
        <v>1</v>
      </c>
      <c r="AC284" s="127">
        <v>1</v>
      </c>
      <c r="AZ284" s="127">
        <v>1</v>
      </c>
      <c r="BA284" s="127">
        <f>IF(AZ284=1,G284,0)</f>
        <v>0</v>
      </c>
      <c r="BB284" s="127">
        <f>IF(AZ284=2,G284,0)</f>
        <v>0</v>
      </c>
      <c r="BC284" s="127">
        <f>IF(AZ284=3,G284,0)</f>
        <v>0</v>
      </c>
      <c r="BD284" s="127">
        <f>IF(AZ284=4,G284,0)</f>
        <v>0</v>
      </c>
      <c r="BE284" s="127">
        <f>IF(AZ284=5,G284,0)</f>
        <v>0</v>
      </c>
      <c r="CA284" s="151">
        <v>1</v>
      </c>
      <c r="CB284" s="151">
        <v>1</v>
      </c>
      <c r="CZ284" s="127">
        <v>0.00067</v>
      </c>
    </row>
    <row r="285" spans="1:15" ht="12.75">
      <c r="A285" s="158"/>
      <c r="B285" s="161"/>
      <c r="C285" s="225" t="s">
        <v>398</v>
      </c>
      <c r="D285" s="226"/>
      <c r="E285" s="162">
        <v>12.964</v>
      </c>
      <c r="F285" s="163"/>
      <c r="G285" s="164"/>
      <c r="M285" s="160" t="s">
        <v>398</v>
      </c>
      <c r="O285" s="151"/>
    </row>
    <row r="286" spans="1:15" ht="12.75">
      <c r="A286" s="158"/>
      <c r="B286" s="161"/>
      <c r="C286" s="225" t="s">
        <v>399</v>
      </c>
      <c r="D286" s="226"/>
      <c r="E286" s="162">
        <v>-2.87</v>
      </c>
      <c r="F286" s="163"/>
      <c r="G286" s="164"/>
      <c r="M286" s="160" t="s">
        <v>399</v>
      </c>
      <c r="O286" s="151"/>
    </row>
    <row r="287" spans="1:104" ht="12.75">
      <c r="A287" s="152">
        <v>68</v>
      </c>
      <c r="B287" s="153" t="s">
        <v>400</v>
      </c>
      <c r="C287" s="154" t="s">
        <v>401</v>
      </c>
      <c r="D287" s="155" t="s">
        <v>132</v>
      </c>
      <c r="E287" s="156">
        <v>21.766</v>
      </c>
      <c r="F287" s="156">
        <v>0</v>
      </c>
      <c r="G287" s="157">
        <f>E287*F287</f>
        <v>0</v>
      </c>
      <c r="O287" s="151">
        <v>2</v>
      </c>
      <c r="AA287" s="127">
        <v>1</v>
      </c>
      <c r="AB287" s="127">
        <v>1</v>
      </c>
      <c r="AC287" s="127">
        <v>1</v>
      </c>
      <c r="AZ287" s="127">
        <v>1</v>
      </c>
      <c r="BA287" s="127">
        <f>IF(AZ287=1,G287,0)</f>
        <v>0</v>
      </c>
      <c r="BB287" s="127">
        <f>IF(AZ287=2,G287,0)</f>
        <v>0</v>
      </c>
      <c r="BC287" s="127">
        <f>IF(AZ287=3,G287,0)</f>
        <v>0</v>
      </c>
      <c r="BD287" s="127">
        <f>IF(AZ287=4,G287,0)</f>
        <v>0</v>
      </c>
      <c r="BE287" s="127">
        <f>IF(AZ287=5,G287,0)</f>
        <v>0</v>
      </c>
      <c r="CA287" s="151">
        <v>1</v>
      </c>
      <c r="CB287" s="151">
        <v>1</v>
      </c>
      <c r="CZ287" s="127">
        <v>0.00067</v>
      </c>
    </row>
    <row r="288" spans="1:15" ht="12.75">
      <c r="A288" s="158"/>
      <c r="B288" s="159"/>
      <c r="C288" s="222"/>
      <c r="D288" s="223"/>
      <c r="E288" s="223"/>
      <c r="F288" s="223"/>
      <c r="G288" s="224"/>
      <c r="L288" s="160"/>
      <c r="O288" s="151">
        <v>3</v>
      </c>
    </row>
    <row r="289" spans="1:15" ht="12.75">
      <c r="A289" s="158"/>
      <c r="B289" s="161"/>
      <c r="C289" s="225" t="s">
        <v>402</v>
      </c>
      <c r="D289" s="226"/>
      <c r="E289" s="162">
        <v>15.995</v>
      </c>
      <c r="F289" s="163"/>
      <c r="G289" s="164"/>
      <c r="M289" s="160" t="s">
        <v>402</v>
      </c>
      <c r="O289" s="151"/>
    </row>
    <row r="290" spans="1:15" ht="12.75">
      <c r="A290" s="158"/>
      <c r="B290" s="161"/>
      <c r="C290" s="225" t="s">
        <v>403</v>
      </c>
      <c r="D290" s="226"/>
      <c r="E290" s="162">
        <v>-1.435</v>
      </c>
      <c r="F290" s="163"/>
      <c r="G290" s="164"/>
      <c r="M290" s="160" t="s">
        <v>403</v>
      </c>
      <c r="O290" s="151"/>
    </row>
    <row r="291" spans="1:15" ht="12.75">
      <c r="A291" s="158"/>
      <c r="B291" s="161"/>
      <c r="C291" s="225" t="s">
        <v>404</v>
      </c>
      <c r="D291" s="226"/>
      <c r="E291" s="162">
        <v>3.106</v>
      </c>
      <c r="F291" s="163"/>
      <c r="G291" s="164"/>
      <c r="M291" s="160" t="s">
        <v>404</v>
      </c>
      <c r="O291" s="151"/>
    </row>
    <row r="292" spans="1:15" ht="12.75">
      <c r="A292" s="158"/>
      <c r="B292" s="161"/>
      <c r="C292" s="225" t="s">
        <v>405</v>
      </c>
      <c r="D292" s="226"/>
      <c r="E292" s="162">
        <v>4.1</v>
      </c>
      <c r="F292" s="163"/>
      <c r="G292" s="164"/>
      <c r="M292" s="160" t="s">
        <v>405</v>
      </c>
      <c r="O292" s="151"/>
    </row>
    <row r="293" spans="1:104" ht="12.75">
      <c r="A293" s="152">
        <v>69</v>
      </c>
      <c r="B293" s="153" t="s">
        <v>406</v>
      </c>
      <c r="C293" s="154" t="s">
        <v>407</v>
      </c>
      <c r="D293" s="155" t="s">
        <v>86</v>
      </c>
      <c r="E293" s="156">
        <v>0.106</v>
      </c>
      <c r="F293" s="156">
        <v>0</v>
      </c>
      <c r="G293" s="157">
        <f>E293*F293</f>
        <v>0</v>
      </c>
      <c r="O293" s="151">
        <v>2</v>
      </c>
      <c r="AA293" s="127">
        <v>1</v>
      </c>
      <c r="AB293" s="127">
        <v>1</v>
      </c>
      <c r="AC293" s="127">
        <v>1</v>
      </c>
      <c r="AZ293" s="127">
        <v>1</v>
      </c>
      <c r="BA293" s="127">
        <f>IF(AZ293=1,G293,0)</f>
        <v>0</v>
      </c>
      <c r="BB293" s="127">
        <f>IF(AZ293=2,G293,0)</f>
        <v>0</v>
      </c>
      <c r="BC293" s="127">
        <f>IF(AZ293=3,G293,0)</f>
        <v>0</v>
      </c>
      <c r="BD293" s="127">
        <f>IF(AZ293=4,G293,0)</f>
        <v>0</v>
      </c>
      <c r="BE293" s="127">
        <f>IF(AZ293=5,G293,0)</f>
        <v>0</v>
      </c>
      <c r="CA293" s="151">
        <v>1</v>
      </c>
      <c r="CB293" s="151">
        <v>1</v>
      </c>
      <c r="CZ293" s="127">
        <v>0.00128</v>
      </c>
    </row>
    <row r="294" spans="1:15" ht="12.75">
      <c r="A294" s="158"/>
      <c r="B294" s="161"/>
      <c r="C294" s="225" t="s">
        <v>408</v>
      </c>
      <c r="D294" s="226"/>
      <c r="E294" s="162">
        <v>0.106</v>
      </c>
      <c r="F294" s="163"/>
      <c r="G294" s="164"/>
      <c r="M294" s="160" t="s">
        <v>408</v>
      </c>
      <c r="O294" s="151"/>
    </row>
    <row r="295" spans="1:104" ht="12.75">
      <c r="A295" s="152">
        <v>70</v>
      </c>
      <c r="B295" s="153" t="s">
        <v>409</v>
      </c>
      <c r="C295" s="154" t="s">
        <v>410</v>
      </c>
      <c r="D295" s="155" t="s">
        <v>110</v>
      </c>
      <c r="E295" s="156">
        <v>0.6534</v>
      </c>
      <c r="F295" s="156">
        <v>0</v>
      </c>
      <c r="G295" s="157">
        <f>E295*F295</f>
        <v>0</v>
      </c>
      <c r="O295" s="151">
        <v>2</v>
      </c>
      <c r="AA295" s="127">
        <v>1</v>
      </c>
      <c r="AB295" s="127">
        <v>0</v>
      </c>
      <c r="AC295" s="127">
        <v>0</v>
      </c>
      <c r="AZ295" s="127">
        <v>1</v>
      </c>
      <c r="BA295" s="127">
        <f>IF(AZ295=1,G295,0)</f>
        <v>0</v>
      </c>
      <c r="BB295" s="127">
        <f>IF(AZ295=2,G295,0)</f>
        <v>0</v>
      </c>
      <c r="BC295" s="127">
        <f>IF(AZ295=3,G295,0)</f>
        <v>0</v>
      </c>
      <c r="BD295" s="127">
        <f>IF(AZ295=4,G295,0)</f>
        <v>0</v>
      </c>
      <c r="BE295" s="127">
        <f>IF(AZ295=5,G295,0)</f>
        <v>0</v>
      </c>
      <c r="CA295" s="151">
        <v>1</v>
      </c>
      <c r="CB295" s="151">
        <v>0</v>
      </c>
      <c r="CZ295" s="127">
        <v>0.03746</v>
      </c>
    </row>
    <row r="296" spans="1:15" ht="22.5">
      <c r="A296" s="158"/>
      <c r="B296" s="161"/>
      <c r="C296" s="225" t="s">
        <v>411</v>
      </c>
      <c r="D296" s="226"/>
      <c r="E296" s="162">
        <v>0.603</v>
      </c>
      <c r="F296" s="163"/>
      <c r="G296" s="164"/>
      <c r="M296" s="160" t="s">
        <v>411</v>
      </c>
      <c r="O296" s="151"/>
    </row>
    <row r="297" spans="1:15" ht="12.75">
      <c r="A297" s="158"/>
      <c r="B297" s="161"/>
      <c r="C297" s="225" t="s">
        <v>412</v>
      </c>
      <c r="D297" s="226"/>
      <c r="E297" s="162">
        <v>0.0504</v>
      </c>
      <c r="F297" s="163"/>
      <c r="G297" s="164"/>
      <c r="M297" s="160" t="s">
        <v>412</v>
      </c>
      <c r="O297" s="151"/>
    </row>
    <row r="298" spans="1:104" ht="22.5">
      <c r="A298" s="152">
        <v>71</v>
      </c>
      <c r="B298" s="153" t="s">
        <v>413</v>
      </c>
      <c r="C298" s="154" t="s">
        <v>414</v>
      </c>
      <c r="D298" s="155" t="s">
        <v>86</v>
      </c>
      <c r="E298" s="156">
        <v>13.539</v>
      </c>
      <c r="F298" s="156">
        <v>0</v>
      </c>
      <c r="G298" s="157">
        <f>E298*F298</f>
        <v>0</v>
      </c>
      <c r="O298" s="151">
        <v>2</v>
      </c>
      <c r="AA298" s="127">
        <v>1</v>
      </c>
      <c r="AB298" s="127">
        <v>1</v>
      </c>
      <c r="AC298" s="127">
        <v>1</v>
      </c>
      <c r="AZ298" s="127">
        <v>1</v>
      </c>
      <c r="BA298" s="127">
        <f>IF(AZ298=1,G298,0)</f>
        <v>0</v>
      </c>
      <c r="BB298" s="127">
        <f>IF(AZ298=2,G298,0)</f>
        <v>0</v>
      </c>
      <c r="BC298" s="127">
        <f>IF(AZ298=3,G298,0)</f>
        <v>0</v>
      </c>
      <c r="BD298" s="127">
        <f>IF(AZ298=4,G298,0)</f>
        <v>0</v>
      </c>
      <c r="BE298" s="127">
        <f>IF(AZ298=5,G298,0)</f>
        <v>0</v>
      </c>
      <c r="CA298" s="151">
        <v>1</v>
      </c>
      <c r="CB298" s="151">
        <v>1</v>
      </c>
      <c r="CZ298" s="127">
        <v>0</v>
      </c>
    </row>
    <row r="299" spans="1:15" ht="12.75">
      <c r="A299" s="158"/>
      <c r="B299" s="159"/>
      <c r="C299" s="222"/>
      <c r="D299" s="223"/>
      <c r="E299" s="223"/>
      <c r="F299" s="223"/>
      <c r="G299" s="224"/>
      <c r="L299" s="160"/>
      <c r="O299" s="151">
        <v>3</v>
      </c>
    </row>
    <row r="300" spans="1:15" ht="12.75">
      <c r="A300" s="158"/>
      <c r="B300" s="161"/>
      <c r="C300" s="225" t="s">
        <v>415</v>
      </c>
      <c r="D300" s="226"/>
      <c r="E300" s="162">
        <v>3.073</v>
      </c>
      <c r="F300" s="163"/>
      <c r="G300" s="164"/>
      <c r="M300" s="160" t="s">
        <v>415</v>
      </c>
      <c r="O300" s="151"/>
    </row>
    <row r="301" spans="1:15" ht="12.75">
      <c r="A301" s="158"/>
      <c r="B301" s="161"/>
      <c r="C301" s="225" t="s">
        <v>416</v>
      </c>
      <c r="D301" s="226"/>
      <c r="E301" s="162">
        <v>2.918</v>
      </c>
      <c r="F301" s="163"/>
      <c r="G301" s="164"/>
      <c r="M301" s="160" t="s">
        <v>416</v>
      </c>
      <c r="O301" s="151"/>
    </row>
    <row r="302" spans="1:15" ht="12.75">
      <c r="A302" s="158"/>
      <c r="B302" s="161"/>
      <c r="C302" s="225" t="s">
        <v>417</v>
      </c>
      <c r="D302" s="226"/>
      <c r="E302" s="162">
        <v>3.536</v>
      </c>
      <c r="F302" s="163"/>
      <c r="G302" s="164"/>
      <c r="M302" s="160" t="s">
        <v>417</v>
      </c>
      <c r="O302" s="151"/>
    </row>
    <row r="303" spans="1:15" ht="12.75">
      <c r="A303" s="158"/>
      <c r="B303" s="161"/>
      <c r="C303" s="225" t="s">
        <v>418</v>
      </c>
      <c r="D303" s="226"/>
      <c r="E303" s="162">
        <v>2.398</v>
      </c>
      <c r="F303" s="163"/>
      <c r="G303" s="164"/>
      <c r="M303" s="160" t="s">
        <v>418</v>
      </c>
      <c r="O303" s="151"/>
    </row>
    <row r="304" spans="1:15" ht="12.75">
      <c r="A304" s="158"/>
      <c r="B304" s="161"/>
      <c r="C304" s="225" t="s">
        <v>419</v>
      </c>
      <c r="D304" s="226"/>
      <c r="E304" s="162">
        <v>0.624</v>
      </c>
      <c r="F304" s="163"/>
      <c r="G304" s="164"/>
      <c r="M304" s="160" t="s">
        <v>419</v>
      </c>
      <c r="O304" s="151"/>
    </row>
    <row r="305" spans="1:15" ht="12.75">
      <c r="A305" s="158"/>
      <c r="B305" s="161"/>
      <c r="C305" s="225" t="s">
        <v>420</v>
      </c>
      <c r="D305" s="226"/>
      <c r="E305" s="162">
        <v>0.533</v>
      </c>
      <c r="F305" s="163"/>
      <c r="G305" s="164"/>
      <c r="M305" s="160" t="s">
        <v>420</v>
      </c>
      <c r="O305" s="151"/>
    </row>
    <row r="306" spans="1:15" ht="12.75">
      <c r="A306" s="158"/>
      <c r="B306" s="161"/>
      <c r="C306" s="225" t="s">
        <v>421</v>
      </c>
      <c r="D306" s="226"/>
      <c r="E306" s="162">
        <v>0.457</v>
      </c>
      <c r="F306" s="163"/>
      <c r="G306" s="164"/>
      <c r="M306" s="160" t="s">
        <v>421</v>
      </c>
      <c r="O306" s="151"/>
    </row>
    <row r="307" spans="1:104" ht="22.5">
      <c r="A307" s="152">
        <v>72</v>
      </c>
      <c r="B307" s="153" t="s">
        <v>422</v>
      </c>
      <c r="C307" s="154" t="s">
        <v>423</v>
      </c>
      <c r="D307" s="155" t="s">
        <v>86</v>
      </c>
      <c r="E307" s="156">
        <v>0.12</v>
      </c>
      <c r="F307" s="156">
        <v>0</v>
      </c>
      <c r="G307" s="157">
        <f>E307*F307</f>
        <v>0</v>
      </c>
      <c r="O307" s="151">
        <v>2</v>
      </c>
      <c r="AA307" s="127">
        <v>1</v>
      </c>
      <c r="AB307" s="127">
        <v>1</v>
      </c>
      <c r="AC307" s="127">
        <v>1</v>
      </c>
      <c r="AZ307" s="127">
        <v>1</v>
      </c>
      <c r="BA307" s="127">
        <f>IF(AZ307=1,G307,0)</f>
        <v>0</v>
      </c>
      <c r="BB307" s="127">
        <f>IF(AZ307=2,G307,0)</f>
        <v>0</v>
      </c>
      <c r="BC307" s="127">
        <f>IF(AZ307=3,G307,0)</f>
        <v>0</v>
      </c>
      <c r="BD307" s="127">
        <f>IF(AZ307=4,G307,0)</f>
        <v>0</v>
      </c>
      <c r="BE307" s="127">
        <f>IF(AZ307=5,G307,0)</f>
        <v>0</v>
      </c>
      <c r="CA307" s="151">
        <v>1</v>
      </c>
      <c r="CB307" s="151">
        <v>1</v>
      </c>
      <c r="CZ307" s="127">
        <v>0</v>
      </c>
    </row>
    <row r="308" spans="1:15" ht="12.75">
      <c r="A308" s="158"/>
      <c r="B308" s="161"/>
      <c r="C308" s="225" t="s">
        <v>424</v>
      </c>
      <c r="D308" s="226"/>
      <c r="E308" s="162">
        <v>0.12</v>
      </c>
      <c r="F308" s="163"/>
      <c r="G308" s="164"/>
      <c r="M308" s="160" t="s">
        <v>424</v>
      </c>
      <c r="O308" s="151"/>
    </row>
    <row r="309" spans="1:104" ht="12.75">
      <c r="A309" s="152">
        <v>73</v>
      </c>
      <c r="B309" s="153" t="s">
        <v>425</v>
      </c>
      <c r="C309" s="154" t="s">
        <v>426</v>
      </c>
      <c r="D309" s="155" t="s">
        <v>86</v>
      </c>
      <c r="E309" s="156">
        <v>13.539</v>
      </c>
      <c r="F309" s="156">
        <v>0</v>
      </c>
      <c r="G309" s="157">
        <f>E309*F309</f>
        <v>0</v>
      </c>
      <c r="O309" s="151">
        <v>2</v>
      </c>
      <c r="AA309" s="127">
        <v>1</v>
      </c>
      <c r="AB309" s="127">
        <v>1</v>
      </c>
      <c r="AC309" s="127">
        <v>1</v>
      </c>
      <c r="AZ309" s="127">
        <v>1</v>
      </c>
      <c r="BA309" s="127">
        <f>IF(AZ309=1,G309,0)</f>
        <v>0</v>
      </c>
      <c r="BB309" s="127">
        <f>IF(AZ309=2,G309,0)</f>
        <v>0</v>
      </c>
      <c r="BC309" s="127">
        <f>IF(AZ309=3,G309,0)</f>
        <v>0</v>
      </c>
      <c r="BD309" s="127">
        <f>IF(AZ309=4,G309,0)</f>
        <v>0</v>
      </c>
      <c r="BE309" s="127">
        <f>IF(AZ309=5,G309,0)</f>
        <v>0</v>
      </c>
      <c r="CA309" s="151">
        <v>1</v>
      </c>
      <c r="CB309" s="151">
        <v>1</v>
      </c>
      <c r="CZ309" s="127">
        <v>0</v>
      </c>
    </row>
    <row r="310" spans="1:15" ht="12.75">
      <c r="A310" s="158"/>
      <c r="B310" s="161"/>
      <c r="C310" s="225" t="s">
        <v>415</v>
      </c>
      <c r="D310" s="226"/>
      <c r="E310" s="162">
        <v>3.073</v>
      </c>
      <c r="F310" s="163"/>
      <c r="G310" s="164"/>
      <c r="M310" s="160" t="s">
        <v>415</v>
      </c>
      <c r="O310" s="151"/>
    </row>
    <row r="311" spans="1:15" ht="12.75">
      <c r="A311" s="158"/>
      <c r="B311" s="161"/>
      <c r="C311" s="225" t="s">
        <v>416</v>
      </c>
      <c r="D311" s="226"/>
      <c r="E311" s="162">
        <v>2.918</v>
      </c>
      <c r="F311" s="163"/>
      <c r="G311" s="164"/>
      <c r="M311" s="160" t="s">
        <v>416</v>
      </c>
      <c r="O311" s="151"/>
    </row>
    <row r="312" spans="1:15" ht="12.75">
      <c r="A312" s="158"/>
      <c r="B312" s="161"/>
      <c r="C312" s="225" t="s">
        <v>417</v>
      </c>
      <c r="D312" s="226"/>
      <c r="E312" s="162">
        <v>3.536</v>
      </c>
      <c r="F312" s="163"/>
      <c r="G312" s="164"/>
      <c r="M312" s="160" t="s">
        <v>417</v>
      </c>
      <c r="O312" s="151"/>
    </row>
    <row r="313" spans="1:15" ht="12.75">
      <c r="A313" s="158"/>
      <c r="B313" s="161"/>
      <c r="C313" s="225" t="s">
        <v>418</v>
      </c>
      <c r="D313" s="226"/>
      <c r="E313" s="162">
        <v>2.398</v>
      </c>
      <c r="F313" s="163"/>
      <c r="G313" s="164"/>
      <c r="M313" s="160" t="s">
        <v>418</v>
      </c>
      <c r="O313" s="151"/>
    </row>
    <row r="314" spans="1:15" ht="12.75">
      <c r="A314" s="158"/>
      <c r="B314" s="161"/>
      <c r="C314" s="225" t="s">
        <v>419</v>
      </c>
      <c r="D314" s="226"/>
      <c r="E314" s="162">
        <v>0.624</v>
      </c>
      <c r="F314" s="163"/>
      <c r="G314" s="164"/>
      <c r="M314" s="160" t="s">
        <v>419</v>
      </c>
      <c r="O314" s="151"/>
    </row>
    <row r="315" spans="1:15" ht="12.75">
      <c r="A315" s="158"/>
      <c r="B315" s="161"/>
      <c r="C315" s="225" t="s">
        <v>420</v>
      </c>
      <c r="D315" s="226"/>
      <c r="E315" s="162">
        <v>0.533</v>
      </c>
      <c r="F315" s="163"/>
      <c r="G315" s="164"/>
      <c r="M315" s="160" t="s">
        <v>420</v>
      </c>
      <c r="O315" s="151"/>
    </row>
    <row r="316" spans="1:15" ht="12.75">
      <c r="A316" s="158"/>
      <c r="B316" s="161"/>
      <c r="C316" s="225" t="s">
        <v>421</v>
      </c>
      <c r="D316" s="226"/>
      <c r="E316" s="162">
        <v>0.457</v>
      </c>
      <c r="F316" s="163"/>
      <c r="G316" s="164"/>
      <c r="M316" s="160" t="s">
        <v>421</v>
      </c>
      <c r="O316" s="151"/>
    </row>
    <row r="317" spans="1:104" ht="12.75">
      <c r="A317" s="152">
        <v>74</v>
      </c>
      <c r="B317" s="153" t="s">
        <v>427</v>
      </c>
      <c r="C317" s="154" t="s">
        <v>428</v>
      </c>
      <c r="D317" s="155" t="s">
        <v>275</v>
      </c>
      <c r="E317" s="156">
        <v>53.02</v>
      </c>
      <c r="F317" s="156">
        <v>0</v>
      </c>
      <c r="G317" s="157">
        <f>E317*F317</f>
        <v>0</v>
      </c>
      <c r="O317" s="151">
        <v>2</v>
      </c>
      <c r="AA317" s="127">
        <v>1</v>
      </c>
      <c r="AB317" s="127">
        <v>1</v>
      </c>
      <c r="AC317" s="127">
        <v>1</v>
      </c>
      <c r="AZ317" s="127">
        <v>1</v>
      </c>
      <c r="BA317" s="127">
        <f>IF(AZ317=1,G317,0)</f>
        <v>0</v>
      </c>
      <c r="BB317" s="127">
        <f>IF(AZ317=2,G317,0)</f>
        <v>0</v>
      </c>
      <c r="BC317" s="127">
        <f>IF(AZ317=3,G317,0)</f>
        <v>0</v>
      </c>
      <c r="BD317" s="127">
        <f>IF(AZ317=4,G317,0)</f>
        <v>0</v>
      </c>
      <c r="BE317" s="127">
        <f>IF(AZ317=5,G317,0)</f>
        <v>0</v>
      </c>
      <c r="CA317" s="151">
        <v>1</v>
      </c>
      <c r="CB317" s="151">
        <v>1</v>
      </c>
      <c r="CZ317" s="127">
        <v>0</v>
      </c>
    </row>
    <row r="318" spans="1:15" ht="12.75">
      <c r="A318" s="158"/>
      <c r="B318" s="161"/>
      <c r="C318" s="225" t="s">
        <v>429</v>
      </c>
      <c r="D318" s="226"/>
      <c r="E318" s="162">
        <v>53.02</v>
      </c>
      <c r="F318" s="163"/>
      <c r="G318" s="164"/>
      <c r="M318" s="160" t="s">
        <v>429</v>
      </c>
      <c r="O318" s="151"/>
    </row>
    <row r="319" spans="1:104" ht="12.75">
      <c r="A319" s="152">
        <v>75</v>
      </c>
      <c r="B319" s="153" t="s">
        <v>430</v>
      </c>
      <c r="C319" s="154" t="s">
        <v>431</v>
      </c>
      <c r="D319" s="155" t="s">
        <v>132</v>
      </c>
      <c r="E319" s="156">
        <v>34.68</v>
      </c>
      <c r="F319" s="156">
        <v>0</v>
      </c>
      <c r="G319" s="157">
        <f>E319*F319</f>
        <v>0</v>
      </c>
      <c r="O319" s="151">
        <v>2</v>
      </c>
      <c r="AA319" s="127">
        <v>1</v>
      </c>
      <c r="AB319" s="127">
        <v>1</v>
      </c>
      <c r="AC319" s="127">
        <v>1</v>
      </c>
      <c r="AZ319" s="127">
        <v>1</v>
      </c>
      <c r="BA319" s="127">
        <f>IF(AZ319=1,G319,0)</f>
        <v>0</v>
      </c>
      <c r="BB319" s="127">
        <f>IF(AZ319=2,G319,0)</f>
        <v>0</v>
      </c>
      <c r="BC319" s="127">
        <f>IF(AZ319=3,G319,0)</f>
        <v>0</v>
      </c>
      <c r="BD319" s="127">
        <f>IF(AZ319=4,G319,0)</f>
        <v>0</v>
      </c>
      <c r="BE319" s="127">
        <f>IF(AZ319=5,G319,0)</f>
        <v>0</v>
      </c>
      <c r="CA319" s="151">
        <v>1</v>
      </c>
      <c r="CB319" s="151">
        <v>1</v>
      </c>
      <c r="CZ319" s="127">
        <v>0</v>
      </c>
    </row>
    <row r="320" spans="1:15" ht="12.75">
      <c r="A320" s="158"/>
      <c r="B320" s="161"/>
      <c r="C320" s="225" t="s">
        <v>432</v>
      </c>
      <c r="D320" s="226"/>
      <c r="E320" s="162">
        <v>77.6</v>
      </c>
      <c r="F320" s="163"/>
      <c r="G320" s="164"/>
      <c r="M320" s="160" t="s">
        <v>432</v>
      </c>
      <c r="O320" s="151"/>
    </row>
    <row r="321" spans="1:15" ht="12.75">
      <c r="A321" s="158"/>
      <c r="B321" s="161"/>
      <c r="C321" s="225" t="s">
        <v>433</v>
      </c>
      <c r="D321" s="226"/>
      <c r="E321" s="162">
        <v>-42.92</v>
      </c>
      <c r="F321" s="163"/>
      <c r="G321" s="164"/>
      <c r="M321" s="160" t="s">
        <v>433</v>
      </c>
      <c r="O321" s="151"/>
    </row>
    <row r="322" spans="1:104" ht="12.75">
      <c r="A322" s="152">
        <v>76</v>
      </c>
      <c r="B322" s="153" t="s">
        <v>434</v>
      </c>
      <c r="C322" s="154" t="s">
        <v>435</v>
      </c>
      <c r="D322" s="155" t="s">
        <v>132</v>
      </c>
      <c r="E322" s="156">
        <v>60.9</v>
      </c>
      <c r="F322" s="156">
        <v>0</v>
      </c>
      <c r="G322" s="157">
        <f>E322*F322</f>
        <v>0</v>
      </c>
      <c r="O322" s="151">
        <v>2</v>
      </c>
      <c r="AA322" s="127">
        <v>1</v>
      </c>
      <c r="AB322" s="127">
        <v>1</v>
      </c>
      <c r="AC322" s="127">
        <v>1</v>
      </c>
      <c r="AZ322" s="127">
        <v>1</v>
      </c>
      <c r="BA322" s="127">
        <f>IF(AZ322=1,G322,0)</f>
        <v>0</v>
      </c>
      <c r="BB322" s="127">
        <f>IF(AZ322=2,G322,0)</f>
        <v>0</v>
      </c>
      <c r="BC322" s="127">
        <f>IF(AZ322=3,G322,0)</f>
        <v>0</v>
      </c>
      <c r="BD322" s="127">
        <f>IF(AZ322=4,G322,0)</f>
        <v>0</v>
      </c>
      <c r="BE322" s="127">
        <f>IF(AZ322=5,G322,0)</f>
        <v>0</v>
      </c>
      <c r="CA322" s="151">
        <v>1</v>
      </c>
      <c r="CB322" s="151">
        <v>1</v>
      </c>
      <c r="CZ322" s="127">
        <v>0</v>
      </c>
    </row>
    <row r="323" spans="1:15" ht="12.75">
      <c r="A323" s="158"/>
      <c r="B323" s="161"/>
      <c r="C323" s="225" t="s">
        <v>436</v>
      </c>
      <c r="D323" s="226"/>
      <c r="E323" s="162">
        <v>60.9</v>
      </c>
      <c r="F323" s="163"/>
      <c r="G323" s="164"/>
      <c r="M323" s="160" t="s">
        <v>436</v>
      </c>
      <c r="O323" s="151"/>
    </row>
    <row r="324" spans="1:104" ht="12.75">
      <c r="A324" s="152">
        <v>77</v>
      </c>
      <c r="B324" s="153" t="s">
        <v>437</v>
      </c>
      <c r="C324" s="154" t="s">
        <v>438</v>
      </c>
      <c r="D324" s="155" t="s">
        <v>86</v>
      </c>
      <c r="E324" s="156">
        <v>13.539</v>
      </c>
      <c r="F324" s="156">
        <v>0</v>
      </c>
      <c r="G324" s="157">
        <f>E324*F324</f>
        <v>0</v>
      </c>
      <c r="O324" s="151">
        <v>2</v>
      </c>
      <c r="AA324" s="127">
        <v>1</v>
      </c>
      <c r="AB324" s="127">
        <v>1</v>
      </c>
      <c r="AC324" s="127">
        <v>1</v>
      </c>
      <c r="AZ324" s="127">
        <v>1</v>
      </c>
      <c r="BA324" s="127">
        <f>IF(AZ324=1,G324,0)</f>
        <v>0</v>
      </c>
      <c r="BB324" s="127">
        <f>IF(AZ324=2,G324,0)</f>
        <v>0</v>
      </c>
      <c r="BC324" s="127">
        <f>IF(AZ324=3,G324,0)</f>
        <v>0</v>
      </c>
      <c r="BD324" s="127">
        <f>IF(AZ324=4,G324,0)</f>
        <v>0</v>
      </c>
      <c r="BE324" s="127">
        <f>IF(AZ324=5,G324,0)</f>
        <v>0</v>
      </c>
      <c r="CA324" s="151">
        <v>1</v>
      </c>
      <c r="CB324" s="151">
        <v>1</v>
      </c>
      <c r="CZ324" s="127">
        <v>0</v>
      </c>
    </row>
    <row r="325" spans="1:15" ht="12.75">
      <c r="A325" s="158"/>
      <c r="B325" s="159"/>
      <c r="C325" s="222" t="s">
        <v>439</v>
      </c>
      <c r="D325" s="223"/>
      <c r="E325" s="223"/>
      <c r="F325" s="223"/>
      <c r="G325" s="224"/>
      <c r="L325" s="160" t="s">
        <v>439</v>
      </c>
      <c r="O325" s="151">
        <v>3</v>
      </c>
    </row>
    <row r="326" spans="1:15" ht="12.75">
      <c r="A326" s="158"/>
      <c r="B326" s="161"/>
      <c r="C326" s="225" t="s">
        <v>440</v>
      </c>
      <c r="D326" s="226"/>
      <c r="E326" s="162">
        <v>3.073</v>
      </c>
      <c r="F326" s="163"/>
      <c r="G326" s="164"/>
      <c r="M326" s="160" t="s">
        <v>440</v>
      </c>
      <c r="O326" s="151"/>
    </row>
    <row r="327" spans="1:15" ht="12.75">
      <c r="A327" s="158"/>
      <c r="B327" s="161"/>
      <c r="C327" s="225" t="s">
        <v>441</v>
      </c>
      <c r="D327" s="226"/>
      <c r="E327" s="162">
        <v>2.918</v>
      </c>
      <c r="F327" s="163"/>
      <c r="G327" s="164"/>
      <c r="M327" s="160" t="s">
        <v>441</v>
      </c>
      <c r="O327" s="151"/>
    </row>
    <row r="328" spans="1:15" ht="12.75">
      <c r="A328" s="158"/>
      <c r="B328" s="161"/>
      <c r="C328" s="225" t="s">
        <v>442</v>
      </c>
      <c r="D328" s="226"/>
      <c r="E328" s="162">
        <v>3.536</v>
      </c>
      <c r="F328" s="163"/>
      <c r="G328" s="164"/>
      <c r="M328" s="160" t="s">
        <v>442</v>
      </c>
      <c r="O328" s="151"/>
    </row>
    <row r="329" spans="1:15" ht="12.75">
      <c r="A329" s="158"/>
      <c r="B329" s="161"/>
      <c r="C329" s="225" t="s">
        <v>443</v>
      </c>
      <c r="D329" s="226"/>
      <c r="E329" s="162">
        <v>2.398</v>
      </c>
      <c r="F329" s="163"/>
      <c r="G329" s="164"/>
      <c r="M329" s="160" t="s">
        <v>443</v>
      </c>
      <c r="O329" s="151"/>
    </row>
    <row r="330" spans="1:15" ht="12.75">
      <c r="A330" s="158"/>
      <c r="B330" s="161"/>
      <c r="C330" s="225" t="s">
        <v>444</v>
      </c>
      <c r="D330" s="226"/>
      <c r="E330" s="162">
        <v>0.624</v>
      </c>
      <c r="F330" s="163"/>
      <c r="G330" s="164"/>
      <c r="M330" s="160" t="s">
        <v>444</v>
      </c>
      <c r="O330" s="151"/>
    </row>
    <row r="331" spans="1:15" ht="12.75">
      <c r="A331" s="158"/>
      <c r="B331" s="161"/>
      <c r="C331" s="225" t="s">
        <v>445</v>
      </c>
      <c r="D331" s="226"/>
      <c r="E331" s="162">
        <v>0.533</v>
      </c>
      <c r="F331" s="163"/>
      <c r="G331" s="164"/>
      <c r="M331" s="160" t="s">
        <v>445</v>
      </c>
      <c r="O331" s="151"/>
    </row>
    <row r="332" spans="1:15" ht="12.75">
      <c r="A332" s="158"/>
      <c r="B332" s="161"/>
      <c r="C332" s="225" t="s">
        <v>446</v>
      </c>
      <c r="D332" s="226"/>
      <c r="E332" s="162">
        <v>0.457</v>
      </c>
      <c r="F332" s="163"/>
      <c r="G332" s="164"/>
      <c r="M332" s="160" t="s">
        <v>446</v>
      </c>
      <c r="O332" s="151"/>
    </row>
    <row r="333" spans="1:104" ht="12.75">
      <c r="A333" s="152">
        <v>78</v>
      </c>
      <c r="B333" s="153" t="s">
        <v>447</v>
      </c>
      <c r="C333" s="154" t="s">
        <v>448</v>
      </c>
      <c r="D333" s="155" t="s">
        <v>86</v>
      </c>
      <c r="E333" s="156">
        <v>3.78</v>
      </c>
      <c r="F333" s="156">
        <v>0</v>
      </c>
      <c r="G333" s="157">
        <f>E333*F333</f>
        <v>0</v>
      </c>
      <c r="O333" s="151">
        <v>2</v>
      </c>
      <c r="AA333" s="127">
        <v>1</v>
      </c>
      <c r="AB333" s="127">
        <v>1</v>
      </c>
      <c r="AC333" s="127">
        <v>1</v>
      </c>
      <c r="AZ333" s="127">
        <v>1</v>
      </c>
      <c r="BA333" s="127">
        <f>IF(AZ333=1,G333,0)</f>
        <v>0</v>
      </c>
      <c r="BB333" s="127">
        <f>IF(AZ333=2,G333,0)</f>
        <v>0</v>
      </c>
      <c r="BC333" s="127">
        <f>IF(AZ333=3,G333,0)</f>
        <v>0</v>
      </c>
      <c r="BD333" s="127">
        <f>IF(AZ333=4,G333,0)</f>
        <v>0</v>
      </c>
      <c r="BE333" s="127">
        <f>IF(AZ333=5,G333,0)</f>
        <v>0</v>
      </c>
      <c r="CA333" s="151">
        <v>1</v>
      </c>
      <c r="CB333" s="151">
        <v>1</v>
      </c>
      <c r="CZ333" s="127">
        <v>0</v>
      </c>
    </row>
    <row r="334" spans="1:15" ht="12.75">
      <c r="A334" s="158"/>
      <c r="B334" s="161"/>
      <c r="C334" s="225" t="s">
        <v>449</v>
      </c>
      <c r="D334" s="226"/>
      <c r="E334" s="162">
        <v>1.686</v>
      </c>
      <c r="F334" s="163"/>
      <c r="G334" s="164"/>
      <c r="M334" s="160" t="s">
        <v>449</v>
      </c>
      <c r="O334" s="151"/>
    </row>
    <row r="335" spans="1:15" ht="12.75">
      <c r="A335" s="158"/>
      <c r="B335" s="161"/>
      <c r="C335" s="225" t="s">
        <v>450</v>
      </c>
      <c r="D335" s="226"/>
      <c r="E335" s="162">
        <v>0.9165</v>
      </c>
      <c r="F335" s="163"/>
      <c r="G335" s="164"/>
      <c r="M335" s="160" t="s">
        <v>450</v>
      </c>
      <c r="O335" s="151"/>
    </row>
    <row r="336" spans="1:15" ht="12.75">
      <c r="A336" s="158"/>
      <c r="B336" s="161"/>
      <c r="C336" s="225" t="s">
        <v>451</v>
      </c>
      <c r="D336" s="226"/>
      <c r="E336" s="162">
        <v>1.1775</v>
      </c>
      <c r="F336" s="163"/>
      <c r="G336" s="164"/>
      <c r="M336" s="160" t="s">
        <v>451</v>
      </c>
      <c r="O336" s="151"/>
    </row>
    <row r="337" spans="1:104" ht="12.75">
      <c r="A337" s="152">
        <v>79</v>
      </c>
      <c r="B337" s="153" t="s">
        <v>452</v>
      </c>
      <c r="C337" s="154" t="s">
        <v>453</v>
      </c>
      <c r="D337" s="155" t="s">
        <v>132</v>
      </c>
      <c r="E337" s="156">
        <v>0.6625</v>
      </c>
      <c r="F337" s="156">
        <v>0</v>
      </c>
      <c r="G337" s="157">
        <f>E337*F337</f>
        <v>0</v>
      </c>
      <c r="O337" s="151">
        <v>2</v>
      </c>
      <c r="AA337" s="127">
        <v>1</v>
      </c>
      <c r="AB337" s="127">
        <v>1</v>
      </c>
      <c r="AC337" s="127">
        <v>1</v>
      </c>
      <c r="AZ337" s="127">
        <v>1</v>
      </c>
      <c r="BA337" s="127">
        <f>IF(AZ337=1,G337,0)</f>
        <v>0</v>
      </c>
      <c r="BB337" s="127">
        <f>IF(AZ337=2,G337,0)</f>
        <v>0</v>
      </c>
      <c r="BC337" s="127">
        <f>IF(AZ337=3,G337,0)</f>
        <v>0</v>
      </c>
      <c r="BD337" s="127">
        <f>IF(AZ337=4,G337,0)</f>
        <v>0</v>
      </c>
      <c r="BE337" s="127">
        <f>IF(AZ337=5,G337,0)</f>
        <v>0</v>
      </c>
      <c r="CA337" s="151">
        <v>1</v>
      </c>
      <c r="CB337" s="151">
        <v>1</v>
      </c>
      <c r="CZ337" s="127">
        <v>0.00034</v>
      </c>
    </row>
    <row r="338" spans="1:15" ht="12.75">
      <c r="A338" s="158"/>
      <c r="B338" s="161"/>
      <c r="C338" s="225" t="s">
        <v>454</v>
      </c>
      <c r="D338" s="226"/>
      <c r="E338" s="162">
        <v>0.6625</v>
      </c>
      <c r="F338" s="163"/>
      <c r="G338" s="164"/>
      <c r="M338" s="160" t="s">
        <v>454</v>
      </c>
      <c r="O338" s="151"/>
    </row>
    <row r="339" spans="1:104" ht="12.75">
      <c r="A339" s="152">
        <v>80</v>
      </c>
      <c r="B339" s="153" t="s">
        <v>455</v>
      </c>
      <c r="C339" s="154" t="s">
        <v>456</v>
      </c>
      <c r="D339" s="155" t="s">
        <v>82</v>
      </c>
      <c r="E339" s="156">
        <v>16</v>
      </c>
      <c r="F339" s="156">
        <v>0</v>
      </c>
      <c r="G339" s="157">
        <f>E339*F339</f>
        <v>0</v>
      </c>
      <c r="O339" s="151">
        <v>2</v>
      </c>
      <c r="AA339" s="127">
        <v>1</v>
      </c>
      <c r="AB339" s="127">
        <v>1</v>
      </c>
      <c r="AC339" s="127">
        <v>1</v>
      </c>
      <c r="AZ339" s="127">
        <v>1</v>
      </c>
      <c r="BA339" s="127">
        <f>IF(AZ339=1,G339,0)</f>
        <v>0</v>
      </c>
      <c r="BB339" s="127">
        <f>IF(AZ339=2,G339,0)</f>
        <v>0</v>
      </c>
      <c r="BC339" s="127">
        <f>IF(AZ339=3,G339,0)</f>
        <v>0</v>
      </c>
      <c r="BD339" s="127">
        <f>IF(AZ339=4,G339,0)</f>
        <v>0</v>
      </c>
      <c r="BE339" s="127">
        <f>IF(AZ339=5,G339,0)</f>
        <v>0</v>
      </c>
      <c r="CA339" s="151">
        <v>1</v>
      </c>
      <c r="CB339" s="151">
        <v>1</v>
      </c>
      <c r="CZ339" s="127">
        <v>0</v>
      </c>
    </row>
    <row r="340" spans="1:15" ht="12.75">
      <c r="A340" s="158"/>
      <c r="B340" s="159"/>
      <c r="C340" s="222"/>
      <c r="D340" s="223"/>
      <c r="E340" s="223"/>
      <c r="F340" s="223"/>
      <c r="G340" s="224"/>
      <c r="L340" s="160"/>
      <c r="O340" s="151">
        <v>3</v>
      </c>
    </row>
    <row r="341" spans="1:15" ht="12.75">
      <c r="A341" s="158"/>
      <c r="B341" s="161"/>
      <c r="C341" s="225" t="s">
        <v>457</v>
      </c>
      <c r="D341" s="226"/>
      <c r="E341" s="162">
        <v>15</v>
      </c>
      <c r="F341" s="163"/>
      <c r="G341" s="164"/>
      <c r="M341" s="160" t="s">
        <v>457</v>
      </c>
      <c r="O341" s="151"/>
    </row>
    <row r="342" spans="1:15" ht="12.75">
      <c r="A342" s="158"/>
      <c r="B342" s="161"/>
      <c r="C342" s="225" t="s">
        <v>68</v>
      </c>
      <c r="D342" s="226"/>
      <c r="E342" s="162">
        <v>1</v>
      </c>
      <c r="F342" s="163"/>
      <c r="G342" s="164"/>
      <c r="M342" s="160">
        <v>1</v>
      </c>
      <c r="O342" s="151"/>
    </row>
    <row r="343" spans="1:104" ht="12.75">
      <c r="A343" s="152">
        <v>81</v>
      </c>
      <c r="B343" s="153" t="s">
        <v>458</v>
      </c>
      <c r="C343" s="154" t="s">
        <v>459</v>
      </c>
      <c r="D343" s="155" t="s">
        <v>82</v>
      </c>
      <c r="E343" s="156">
        <v>5</v>
      </c>
      <c r="F343" s="156">
        <v>0</v>
      </c>
      <c r="G343" s="157">
        <f>E343*F343</f>
        <v>0</v>
      </c>
      <c r="O343" s="151">
        <v>2</v>
      </c>
      <c r="AA343" s="127">
        <v>1</v>
      </c>
      <c r="AB343" s="127">
        <v>1</v>
      </c>
      <c r="AC343" s="127">
        <v>1</v>
      </c>
      <c r="AZ343" s="127">
        <v>1</v>
      </c>
      <c r="BA343" s="127">
        <f>IF(AZ343=1,G343,0)</f>
        <v>0</v>
      </c>
      <c r="BB343" s="127">
        <f>IF(AZ343=2,G343,0)</f>
        <v>0</v>
      </c>
      <c r="BC343" s="127">
        <f>IF(AZ343=3,G343,0)</f>
        <v>0</v>
      </c>
      <c r="BD343" s="127">
        <f>IF(AZ343=4,G343,0)</f>
        <v>0</v>
      </c>
      <c r="BE343" s="127">
        <f>IF(AZ343=5,G343,0)</f>
        <v>0</v>
      </c>
      <c r="CA343" s="151">
        <v>1</v>
      </c>
      <c r="CB343" s="151">
        <v>1</v>
      </c>
      <c r="CZ343" s="127">
        <v>0</v>
      </c>
    </row>
    <row r="344" spans="1:15" ht="12.75">
      <c r="A344" s="158"/>
      <c r="B344" s="161"/>
      <c r="C344" s="225" t="s">
        <v>353</v>
      </c>
      <c r="D344" s="226"/>
      <c r="E344" s="162">
        <v>2</v>
      </c>
      <c r="F344" s="163"/>
      <c r="G344" s="164"/>
      <c r="M344" s="160">
        <v>2</v>
      </c>
      <c r="O344" s="151"/>
    </row>
    <row r="345" spans="1:15" ht="12.75">
      <c r="A345" s="158"/>
      <c r="B345" s="161"/>
      <c r="C345" s="225" t="s">
        <v>78</v>
      </c>
      <c r="D345" s="226"/>
      <c r="E345" s="162">
        <v>3</v>
      </c>
      <c r="F345" s="163"/>
      <c r="G345" s="164"/>
      <c r="M345" s="160">
        <v>3</v>
      </c>
      <c r="O345" s="151"/>
    </row>
    <row r="346" spans="1:104" ht="12.75">
      <c r="A346" s="152">
        <v>82</v>
      </c>
      <c r="B346" s="153" t="s">
        <v>460</v>
      </c>
      <c r="C346" s="154" t="s">
        <v>461</v>
      </c>
      <c r="D346" s="155" t="s">
        <v>132</v>
      </c>
      <c r="E346" s="156">
        <v>3.28</v>
      </c>
      <c r="F346" s="156">
        <v>0</v>
      </c>
      <c r="G346" s="157">
        <f>E346*F346</f>
        <v>0</v>
      </c>
      <c r="O346" s="151">
        <v>2</v>
      </c>
      <c r="AA346" s="127">
        <v>1</v>
      </c>
      <c r="AB346" s="127">
        <v>1</v>
      </c>
      <c r="AC346" s="127">
        <v>1</v>
      </c>
      <c r="AZ346" s="127">
        <v>1</v>
      </c>
      <c r="BA346" s="127">
        <f>IF(AZ346=1,G346,0)</f>
        <v>0</v>
      </c>
      <c r="BB346" s="127">
        <f>IF(AZ346=2,G346,0)</f>
        <v>0</v>
      </c>
      <c r="BC346" s="127">
        <f>IF(AZ346=3,G346,0)</f>
        <v>0</v>
      </c>
      <c r="BD346" s="127">
        <f>IF(AZ346=4,G346,0)</f>
        <v>0</v>
      </c>
      <c r="BE346" s="127">
        <f>IF(AZ346=5,G346,0)</f>
        <v>0</v>
      </c>
      <c r="CA346" s="151">
        <v>1</v>
      </c>
      <c r="CB346" s="151">
        <v>1</v>
      </c>
      <c r="CZ346" s="127">
        <v>0.00117</v>
      </c>
    </row>
    <row r="347" spans="1:15" ht="12.75">
      <c r="A347" s="158"/>
      <c r="B347" s="161"/>
      <c r="C347" s="225" t="s">
        <v>462</v>
      </c>
      <c r="D347" s="226"/>
      <c r="E347" s="162">
        <v>3.28</v>
      </c>
      <c r="F347" s="163"/>
      <c r="G347" s="164"/>
      <c r="M347" s="160" t="s">
        <v>462</v>
      </c>
      <c r="O347" s="151"/>
    </row>
    <row r="348" spans="1:104" ht="12.75">
      <c r="A348" s="152">
        <v>83</v>
      </c>
      <c r="B348" s="153" t="s">
        <v>463</v>
      </c>
      <c r="C348" s="154" t="s">
        <v>464</v>
      </c>
      <c r="D348" s="155" t="s">
        <v>132</v>
      </c>
      <c r="E348" s="156">
        <v>18.91</v>
      </c>
      <c r="F348" s="156">
        <v>0</v>
      </c>
      <c r="G348" s="157">
        <f>E348*F348</f>
        <v>0</v>
      </c>
      <c r="O348" s="151">
        <v>2</v>
      </c>
      <c r="AA348" s="127">
        <v>1</v>
      </c>
      <c r="AB348" s="127">
        <v>1</v>
      </c>
      <c r="AC348" s="127">
        <v>1</v>
      </c>
      <c r="AZ348" s="127">
        <v>1</v>
      </c>
      <c r="BA348" s="127">
        <f>IF(AZ348=1,G348,0)</f>
        <v>0</v>
      </c>
      <c r="BB348" s="127">
        <f>IF(AZ348=2,G348,0)</f>
        <v>0</v>
      </c>
      <c r="BC348" s="127">
        <f>IF(AZ348=3,G348,0)</f>
        <v>0</v>
      </c>
      <c r="BD348" s="127">
        <f>IF(AZ348=4,G348,0)</f>
        <v>0</v>
      </c>
      <c r="BE348" s="127">
        <f>IF(AZ348=5,G348,0)</f>
        <v>0</v>
      </c>
      <c r="CA348" s="151">
        <v>1</v>
      </c>
      <c r="CB348" s="151">
        <v>1</v>
      </c>
      <c r="CZ348" s="127">
        <v>0.001</v>
      </c>
    </row>
    <row r="349" spans="1:15" ht="12.75">
      <c r="A349" s="158"/>
      <c r="B349" s="161"/>
      <c r="C349" s="225" t="s">
        <v>465</v>
      </c>
      <c r="D349" s="226"/>
      <c r="E349" s="162">
        <v>10.25</v>
      </c>
      <c r="F349" s="163"/>
      <c r="G349" s="164"/>
      <c r="M349" s="160" t="s">
        <v>465</v>
      </c>
      <c r="O349" s="151"/>
    </row>
    <row r="350" spans="1:15" ht="12.75">
      <c r="A350" s="158"/>
      <c r="B350" s="161"/>
      <c r="C350" s="225" t="s">
        <v>466</v>
      </c>
      <c r="D350" s="226"/>
      <c r="E350" s="162">
        <v>4.92</v>
      </c>
      <c r="F350" s="163"/>
      <c r="G350" s="164"/>
      <c r="M350" s="160" t="s">
        <v>466</v>
      </c>
      <c r="O350" s="151"/>
    </row>
    <row r="351" spans="1:15" ht="12.75">
      <c r="A351" s="158"/>
      <c r="B351" s="161"/>
      <c r="C351" s="225" t="s">
        <v>467</v>
      </c>
      <c r="D351" s="226"/>
      <c r="E351" s="162">
        <v>3.74</v>
      </c>
      <c r="F351" s="163"/>
      <c r="G351" s="164"/>
      <c r="M351" s="160" t="s">
        <v>467</v>
      </c>
      <c r="O351" s="151"/>
    </row>
    <row r="352" spans="1:104" ht="12.75">
      <c r="A352" s="152">
        <v>84</v>
      </c>
      <c r="B352" s="153" t="s">
        <v>468</v>
      </c>
      <c r="C352" s="154" t="s">
        <v>469</v>
      </c>
      <c r="D352" s="155" t="s">
        <v>82</v>
      </c>
      <c r="E352" s="156">
        <v>4</v>
      </c>
      <c r="F352" s="156">
        <v>0</v>
      </c>
      <c r="G352" s="157">
        <f>E352*F352</f>
        <v>0</v>
      </c>
      <c r="O352" s="151">
        <v>2</v>
      </c>
      <c r="AA352" s="127">
        <v>1</v>
      </c>
      <c r="AB352" s="127">
        <v>1</v>
      </c>
      <c r="AC352" s="127">
        <v>1</v>
      </c>
      <c r="AZ352" s="127">
        <v>1</v>
      </c>
      <c r="BA352" s="127">
        <f>IF(AZ352=1,G352,0)</f>
        <v>0</v>
      </c>
      <c r="BB352" s="127">
        <f>IF(AZ352=2,G352,0)</f>
        <v>0</v>
      </c>
      <c r="BC352" s="127">
        <f>IF(AZ352=3,G352,0)</f>
        <v>0</v>
      </c>
      <c r="BD352" s="127">
        <f>IF(AZ352=4,G352,0)</f>
        <v>0</v>
      </c>
      <c r="BE352" s="127">
        <f>IF(AZ352=5,G352,0)</f>
        <v>0</v>
      </c>
      <c r="CA352" s="151">
        <v>1</v>
      </c>
      <c r="CB352" s="151">
        <v>1</v>
      </c>
      <c r="CZ352" s="127">
        <v>0</v>
      </c>
    </row>
    <row r="353" spans="1:15" ht="12.75">
      <c r="A353" s="158"/>
      <c r="B353" s="161"/>
      <c r="C353" s="225" t="s">
        <v>353</v>
      </c>
      <c r="D353" s="226"/>
      <c r="E353" s="162">
        <v>2</v>
      </c>
      <c r="F353" s="163"/>
      <c r="G353" s="164"/>
      <c r="M353" s="160">
        <v>2</v>
      </c>
      <c r="O353" s="151"/>
    </row>
    <row r="354" spans="1:15" ht="12.75">
      <c r="A354" s="158"/>
      <c r="B354" s="161"/>
      <c r="C354" s="225" t="s">
        <v>353</v>
      </c>
      <c r="D354" s="226"/>
      <c r="E354" s="162">
        <v>2</v>
      </c>
      <c r="F354" s="163"/>
      <c r="G354" s="164"/>
      <c r="M354" s="160">
        <v>2</v>
      </c>
      <c r="O354" s="151"/>
    </row>
    <row r="355" spans="1:104" ht="12.75">
      <c r="A355" s="152">
        <v>85</v>
      </c>
      <c r="B355" s="153" t="s">
        <v>470</v>
      </c>
      <c r="C355" s="154" t="s">
        <v>471</v>
      </c>
      <c r="D355" s="155" t="s">
        <v>132</v>
      </c>
      <c r="E355" s="156">
        <v>0.8</v>
      </c>
      <c r="F355" s="156">
        <v>0</v>
      </c>
      <c r="G355" s="157">
        <f>E355*F355</f>
        <v>0</v>
      </c>
      <c r="O355" s="151">
        <v>2</v>
      </c>
      <c r="AA355" s="127">
        <v>1</v>
      </c>
      <c r="AB355" s="127">
        <v>1</v>
      </c>
      <c r="AC355" s="127">
        <v>1</v>
      </c>
      <c r="AZ355" s="127">
        <v>1</v>
      </c>
      <c r="BA355" s="127">
        <f>IF(AZ355=1,G355,0)</f>
        <v>0</v>
      </c>
      <c r="BB355" s="127">
        <f>IF(AZ355=2,G355,0)</f>
        <v>0</v>
      </c>
      <c r="BC355" s="127">
        <f>IF(AZ355=3,G355,0)</f>
        <v>0</v>
      </c>
      <c r="BD355" s="127">
        <f>IF(AZ355=4,G355,0)</f>
        <v>0</v>
      </c>
      <c r="BE355" s="127">
        <f>IF(AZ355=5,G355,0)</f>
        <v>0</v>
      </c>
      <c r="CA355" s="151">
        <v>1</v>
      </c>
      <c r="CB355" s="151">
        <v>1</v>
      </c>
      <c r="CZ355" s="127">
        <v>0.00304</v>
      </c>
    </row>
    <row r="356" spans="1:15" ht="12.75">
      <c r="A356" s="158"/>
      <c r="B356" s="161"/>
      <c r="C356" s="225" t="s">
        <v>472</v>
      </c>
      <c r="D356" s="226"/>
      <c r="E356" s="162">
        <v>0.8</v>
      </c>
      <c r="F356" s="163"/>
      <c r="G356" s="164"/>
      <c r="M356" s="160" t="s">
        <v>472</v>
      </c>
      <c r="O356" s="151"/>
    </row>
    <row r="357" spans="1:104" ht="12.75">
      <c r="A357" s="152">
        <v>86</v>
      </c>
      <c r="B357" s="153" t="s">
        <v>473</v>
      </c>
      <c r="C357" s="154" t="s">
        <v>474</v>
      </c>
      <c r="D357" s="155" t="s">
        <v>132</v>
      </c>
      <c r="E357" s="156">
        <v>21.405</v>
      </c>
      <c r="F357" s="156">
        <v>0</v>
      </c>
      <c r="G357" s="157">
        <f>E357*F357</f>
        <v>0</v>
      </c>
      <c r="O357" s="151">
        <v>2</v>
      </c>
      <c r="AA357" s="127">
        <v>1</v>
      </c>
      <c r="AB357" s="127">
        <v>1</v>
      </c>
      <c r="AC357" s="127">
        <v>1</v>
      </c>
      <c r="AZ357" s="127">
        <v>1</v>
      </c>
      <c r="BA357" s="127">
        <f>IF(AZ357=1,G357,0)</f>
        <v>0</v>
      </c>
      <c r="BB357" s="127">
        <f>IF(AZ357=2,G357,0)</f>
        <v>0</v>
      </c>
      <c r="BC357" s="127">
        <f>IF(AZ357=3,G357,0)</f>
        <v>0</v>
      </c>
      <c r="BD357" s="127">
        <f>IF(AZ357=4,G357,0)</f>
        <v>0</v>
      </c>
      <c r="BE357" s="127">
        <f>IF(AZ357=5,G357,0)</f>
        <v>0</v>
      </c>
      <c r="CA357" s="151">
        <v>1</v>
      </c>
      <c r="CB357" s="151">
        <v>1</v>
      </c>
      <c r="CZ357" s="127">
        <v>0</v>
      </c>
    </row>
    <row r="358" spans="1:15" ht="12.75">
      <c r="A358" s="158"/>
      <c r="B358" s="161"/>
      <c r="C358" s="225" t="s">
        <v>475</v>
      </c>
      <c r="D358" s="226"/>
      <c r="E358" s="162">
        <v>1.845</v>
      </c>
      <c r="F358" s="163"/>
      <c r="G358" s="164"/>
      <c r="M358" s="160" t="s">
        <v>475</v>
      </c>
      <c r="O358" s="151"/>
    </row>
    <row r="359" spans="1:15" ht="12.75">
      <c r="A359" s="158"/>
      <c r="B359" s="161"/>
      <c r="C359" s="225" t="s">
        <v>476</v>
      </c>
      <c r="D359" s="226"/>
      <c r="E359" s="162">
        <v>12.3</v>
      </c>
      <c r="F359" s="163"/>
      <c r="G359" s="164"/>
      <c r="M359" s="160" t="s">
        <v>476</v>
      </c>
      <c r="O359" s="151"/>
    </row>
    <row r="360" spans="1:15" ht="12.75">
      <c r="A360" s="158"/>
      <c r="B360" s="161"/>
      <c r="C360" s="225" t="s">
        <v>477</v>
      </c>
      <c r="D360" s="226"/>
      <c r="E360" s="162">
        <v>7.26</v>
      </c>
      <c r="F360" s="163"/>
      <c r="G360" s="164"/>
      <c r="M360" s="160" t="s">
        <v>477</v>
      </c>
      <c r="O360" s="151"/>
    </row>
    <row r="361" spans="1:104" ht="12.75">
      <c r="A361" s="152">
        <v>87</v>
      </c>
      <c r="B361" s="153" t="s">
        <v>478</v>
      </c>
      <c r="C361" s="154" t="s">
        <v>479</v>
      </c>
      <c r="D361" s="155" t="s">
        <v>132</v>
      </c>
      <c r="E361" s="156">
        <v>4.102</v>
      </c>
      <c r="F361" s="156">
        <v>0</v>
      </c>
      <c r="G361" s="157">
        <f>E361*F361</f>
        <v>0</v>
      </c>
      <c r="O361" s="151">
        <v>2</v>
      </c>
      <c r="AA361" s="127">
        <v>1</v>
      </c>
      <c r="AB361" s="127">
        <v>1</v>
      </c>
      <c r="AC361" s="127">
        <v>1</v>
      </c>
      <c r="AZ361" s="127">
        <v>1</v>
      </c>
      <c r="BA361" s="127">
        <f>IF(AZ361=1,G361,0)</f>
        <v>0</v>
      </c>
      <c r="BB361" s="127">
        <f>IF(AZ361=2,G361,0)</f>
        <v>0</v>
      </c>
      <c r="BC361" s="127">
        <f>IF(AZ361=3,G361,0)</f>
        <v>0</v>
      </c>
      <c r="BD361" s="127">
        <f>IF(AZ361=4,G361,0)</f>
        <v>0</v>
      </c>
      <c r="BE361" s="127">
        <f>IF(AZ361=5,G361,0)</f>
        <v>0</v>
      </c>
      <c r="CA361" s="151">
        <v>1</v>
      </c>
      <c r="CB361" s="151">
        <v>1</v>
      </c>
      <c r="CZ361" s="127">
        <v>0.00042</v>
      </c>
    </row>
    <row r="362" spans="1:15" ht="12.75">
      <c r="A362" s="158"/>
      <c r="B362" s="161"/>
      <c r="C362" s="225" t="s">
        <v>480</v>
      </c>
      <c r="D362" s="226"/>
      <c r="E362" s="162">
        <v>6.466</v>
      </c>
      <c r="F362" s="163"/>
      <c r="G362" s="164"/>
      <c r="M362" s="160" t="s">
        <v>480</v>
      </c>
      <c r="O362" s="151"/>
    </row>
    <row r="363" spans="1:15" ht="12.75">
      <c r="A363" s="158"/>
      <c r="B363" s="161"/>
      <c r="C363" s="225" t="s">
        <v>481</v>
      </c>
      <c r="D363" s="226"/>
      <c r="E363" s="162">
        <v>-2.364</v>
      </c>
      <c r="F363" s="163"/>
      <c r="G363" s="164"/>
      <c r="M363" s="160" t="s">
        <v>481</v>
      </c>
      <c r="O363" s="151"/>
    </row>
    <row r="364" spans="1:57" ht="12.75">
      <c r="A364" s="165"/>
      <c r="B364" s="166" t="s">
        <v>70</v>
      </c>
      <c r="C364" s="167" t="str">
        <f>CONCATENATE(B283," ",C283)</f>
        <v>96 Bourání konstrukcí</v>
      </c>
      <c r="D364" s="168"/>
      <c r="E364" s="169"/>
      <c r="F364" s="170"/>
      <c r="G364" s="171">
        <f>SUM(G283:G363)</f>
        <v>0</v>
      </c>
      <c r="O364" s="151">
        <v>4</v>
      </c>
      <c r="BA364" s="172">
        <f>SUM(BA283:BA363)</f>
        <v>0</v>
      </c>
      <c r="BB364" s="172">
        <f>SUM(BB283:BB363)</f>
        <v>0</v>
      </c>
      <c r="BC364" s="172">
        <f>SUM(BC283:BC363)</f>
        <v>0</v>
      </c>
      <c r="BD364" s="172">
        <f>SUM(BD283:BD363)</f>
        <v>0</v>
      </c>
      <c r="BE364" s="172">
        <f>SUM(BE283:BE363)</f>
        <v>0</v>
      </c>
    </row>
    <row r="365" spans="1:15" ht="12.75">
      <c r="A365" s="144" t="s">
        <v>67</v>
      </c>
      <c r="B365" s="145" t="s">
        <v>482</v>
      </c>
      <c r="C365" s="146" t="s">
        <v>483</v>
      </c>
      <c r="D365" s="147"/>
      <c r="E365" s="148"/>
      <c r="F365" s="148"/>
      <c r="G365" s="149"/>
      <c r="H365" s="150"/>
      <c r="I365" s="150"/>
      <c r="O365" s="151">
        <v>1</v>
      </c>
    </row>
    <row r="366" spans="1:104" ht="12.75">
      <c r="A366" s="152">
        <v>88</v>
      </c>
      <c r="B366" s="153" t="s">
        <v>484</v>
      </c>
      <c r="C366" s="154" t="s">
        <v>485</v>
      </c>
      <c r="D366" s="155" t="s">
        <v>82</v>
      </c>
      <c r="E366" s="156">
        <v>4</v>
      </c>
      <c r="F366" s="156">
        <v>0</v>
      </c>
      <c r="G366" s="157">
        <f>E366*F366</f>
        <v>0</v>
      </c>
      <c r="O366" s="151">
        <v>2</v>
      </c>
      <c r="AA366" s="127">
        <v>1</v>
      </c>
      <c r="AB366" s="127">
        <v>1</v>
      </c>
      <c r="AC366" s="127">
        <v>1</v>
      </c>
      <c r="AZ366" s="127">
        <v>1</v>
      </c>
      <c r="BA366" s="127">
        <f>IF(AZ366=1,G366,0)</f>
        <v>0</v>
      </c>
      <c r="BB366" s="127">
        <f>IF(AZ366=2,G366,0)</f>
        <v>0</v>
      </c>
      <c r="BC366" s="127">
        <f>IF(AZ366=3,G366,0)</f>
        <v>0</v>
      </c>
      <c r="BD366" s="127">
        <f>IF(AZ366=4,G366,0)</f>
        <v>0</v>
      </c>
      <c r="BE366" s="127">
        <f>IF(AZ366=5,G366,0)</f>
        <v>0</v>
      </c>
      <c r="CA366" s="151">
        <v>1</v>
      </c>
      <c r="CB366" s="151">
        <v>1</v>
      </c>
      <c r="CZ366" s="127">
        <v>0.00034</v>
      </c>
    </row>
    <row r="367" spans="1:15" ht="12.75">
      <c r="A367" s="158"/>
      <c r="B367" s="161"/>
      <c r="C367" s="225" t="s">
        <v>212</v>
      </c>
      <c r="D367" s="226"/>
      <c r="E367" s="162">
        <v>4</v>
      </c>
      <c r="F367" s="163"/>
      <c r="G367" s="164"/>
      <c r="M367" s="160">
        <v>4</v>
      </c>
      <c r="O367" s="151"/>
    </row>
    <row r="368" spans="1:104" ht="12.75">
      <c r="A368" s="152">
        <v>89</v>
      </c>
      <c r="B368" s="153" t="s">
        <v>486</v>
      </c>
      <c r="C368" s="154" t="s">
        <v>487</v>
      </c>
      <c r="D368" s="155" t="s">
        <v>132</v>
      </c>
      <c r="E368" s="156">
        <v>3.0787</v>
      </c>
      <c r="F368" s="156">
        <v>0</v>
      </c>
      <c r="G368" s="157">
        <f>E368*F368</f>
        <v>0</v>
      </c>
      <c r="O368" s="151">
        <v>2</v>
      </c>
      <c r="AA368" s="127">
        <v>1</v>
      </c>
      <c r="AB368" s="127">
        <v>1</v>
      </c>
      <c r="AC368" s="127">
        <v>1</v>
      </c>
      <c r="AZ368" s="127">
        <v>1</v>
      </c>
      <c r="BA368" s="127">
        <f>IF(AZ368=1,G368,0)</f>
        <v>0</v>
      </c>
      <c r="BB368" s="127">
        <f>IF(AZ368=2,G368,0)</f>
        <v>0</v>
      </c>
      <c r="BC368" s="127">
        <f>IF(AZ368=3,G368,0)</f>
        <v>0</v>
      </c>
      <c r="BD368" s="127">
        <f>IF(AZ368=4,G368,0)</f>
        <v>0</v>
      </c>
      <c r="BE368" s="127">
        <f>IF(AZ368=5,G368,0)</f>
        <v>0</v>
      </c>
      <c r="CA368" s="151">
        <v>1</v>
      </c>
      <c r="CB368" s="151">
        <v>1</v>
      </c>
      <c r="CZ368" s="127">
        <v>0.00165</v>
      </c>
    </row>
    <row r="369" spans="1:15" ht="12.75">
      <c r="A369" s="158"/>
      <c r="B369" s="161"/>
      <c r="C369" s="225" t="s">
        <v>488</v>
      </c>
      <c r="D369" s="226"/>
      <c r="E369" s="162">
        <v>1.9987</v>
      </c>
      <c r="F369" s="163"/>
      <c r="G369" s="164"/>
      <c r="M369" s="160" t="s">
        <v>488</v>
      </c>
      <c r="O369" s="151"/>
    </row>
    <row r="370" spans="1:15" ht="12.75">
      <c r="A370" s="158"/>
      <c r="B370" s="161"/>
      <c r="C370" s="225" t="s">
        <v>489</v>
      </c>
      <c r="D370" s="226"/>
      <c r="E370" s="162">
        <v>1.08</v>
      </c>
      <c r="F370" s="163"/>
      <c r="G370" s="164"/>
      <c r="M370" s="160" t="s">
        <v>489</v>
      </c>
      <c r="O370" s="151"/>
    </row>
    <row r="371" spans="1:104" ht="12.75">
      <c r="A371" s="152">
        <v>90</v>
      </c>
      <c r="B371" s="153" t="s">
        <v>490</v>
      </c>
      <c r="C371" s="154" t="s">
        <v>491</v>
      </c>
      <c r="D371" s="155" t="s">
        <v>86</v>
      </c>
      <c r="E371" s="156">
        <v>0.441</v>
      </c>
      <c r="F371" s="156">
        <v>0</v>
      </c>
      <c r="G371" s="157">
        <f>E371*F371</f>
        <v>0</v>
      </c>
      <c r="O371" s="151">
        <v>2</v>
      </c>
      <c r="AA371" s="127">
        <v>1</v>
      </c>
      <c r="AB371" s="127">
        <v>1</v>
      </c>
      <c r="AC371" s="127">
        <v>1</v>
      </c>
      <c r="AZ371" s="127">
        <v>1</v>
      </c>
      <c r="BA371" s="127">
        <f>IF(AZ371=1,G371,0)</f>
        <v>0</v>
      </c>
      <c r="BB371" s="127">
        <f>IF(AZ371=2,G371,0)</f>
        <v>0</v>
      </c>
      <c r="BC371" s="127">
        <f>IF(AZ371=3,G371,0)</f>
        <v>0</v>
      </c>
      <c r="BD371" s="127">
        <f>IF(AZ371=4,G371,0)</f>
        <v>0</v>
      </c>
      <c r="BE371" s="127">
        <f>IF(AZ371=5,G371,0)</f>
        <v>0</v>
      </c>
      <c r="CA371" s="151">
        <v>1</v>
      </c>
      <c r="CB371" s="151">
        <v>1</v>
      </c>
      <c r="CZ371" s="127">
        <v>0.00182</v>
      </c>
    </row>
    <row r="372" spans="1:15" ht="12.75">
      <c r="A372" s="158"/>
      <c r="B372" s="159"/>
      <c r="C372" s="222" t="s">
        <v>492</v>
      </c>
      <c r="D372" s="223"/>
      <c r="E372" s="223"/>
      <c r="F372" s="223"/>
      <c r="G372" s="224"/>
      <c r="L372" s="160" t="s">
        <v>492</v>
      </c>
      <c r="O372" s="151">
        <v>3</v>
      </c>
    </row>
    <row r="373" spans="1:15" ht="12.75">
      <c r="A373" s="158"/>
      <c r="B373" s="161"/>
      <c r="C373" s="225" t="s">
        <v>493</v>
      </c>
      <c r="D373" s="226"/>
      <c r="E373" s="162">
        <v>0.378</v>
      </c>
      <c r="F373" s="163"/>
      <c r="G373" s="164"/>
      <c r="M373" s="160" t="s">
        <v>493</v>
      </c>
      <c r="O373" s="151"/>
    </row>
    <row r="374" spans="1:15" ht="12.75">
      <c r="A374" s="158"/>
      <c r="B374" s="161"/>
      <c r="C374" s="225" t="s">
        <v>494</v>
      </c>
      <c r="D374" s="226"/>
      <c r="E374" s="162">
        <v>0.063</v>
      </c>
      <c r="F374" s="163"/>
      <c r="G374" s="164"/>
      <c r="M374" s="160" t="s">
        <v>494</v>
      </c>
      <c r="O374" s="151"/>
    </row>
    <row r="375" spans="1:104" ht="12.75">
      <c r="A375" s="152">
        <v>91</v>
      </c>
      <c r="B375" s="153" t="s">
        <v>495</v>
      </c>
      <c r="C375" s="154" t="s">
        <v>496</v>
      </c>
      <c r="D375" s="155" t="s">
        <v>86</v>
      </c>
      <c r="E375" s="156">
        <v>0.6048</v>
      </c>
      <c r="F375" s="156">
        <v>0</v>
      </c>
      <c r="G375" s="157">
        <f>E375*F375</f>
        <v>0</v>
      </c>
      <c r="O375" s="151">
        <v>2</v>
      </c>
      <c r="AA375" s="127">
        <v>1</v>
      </c>
      <c r="AB375" s="127">
        <v>1</v>
      </c>
      <c r="AC375" s="127">
        <v>1</v>
      </c>
      <c r="AZ375" s="127">
        <v>1</v>
      </c>
      <c r="BA375" s="127">
        <f>IF(AZ375=1,G375,0)</f>
        <v>0</v>
      </c>
      <c r="BB375" s="127">
        <f>IF(AZ375=2,G375,0)</f>
        <v>0</v>
      </c>
      <c r="BC375" s="127">
        <f>IF(AZ375=3,G375,0)</f>
        <v>0</v>
      </c>
      <c r="BD375" s="127">
        <f>IF(AZ375=4,G375,0)</f>
        <v>0</v>
      </c>
      <c r="BE375" s="127">
        <f>IF(AZ375=5,G375,0)</f>
        <v>0</v>
      </c>
      <c r="CA375" s="151">
        <v>1</v>
      </c>
      <c r="CB375" s="151">
        <v>1</v>
      </c>
      <c r="CZ375" s="127">
        <v>0.00182</v>
      </c>
    </row>
    <row r="376" spans="1:15" ht="12.75">
      <c r="A376" s="158"/>
      <c r="B376" s="159"/>
      <c r="C376" s="222" t="s">
        <v>492</v>
      </c>
      <c r="D376" s="223"/>
      <c r="E376" s="223"/>
      <c r="F376" s="223"/>
      <c r="G376" s="224"/>
      <c r="L376" s="160" t="s">
        <v>492</v>
      </c>
      <c r="O376" s="151">
        <v>3</v>
      </c>
    </row>
    <row r="377" spans="1:15" ht="12.75">
      <c r="A377" s="158"/>
      <c r="B377" s="161"/>
      <c r="C377" s="225" t="s">
        <v>497</v>
      </c>
      <c r="D377" s="226"/>
      <c r="E377" s="162">
        <v>0.3686</v>
      </c>
      <c r="F377" s="163"/>
      <c r="G377" s="164"/>
      <c r="M377" s="160" t="s">
        <v>497</v>
      </c>
      <c r="O377" s="151"/>
    </row>
    <row r="378" spans="1:15" ht="12.75">
      <c r="A378" s="158"/>
      <c r="B378" s="161"/>
      <c r="C378" s="225" t="s">
        <v>498</v>
      </c>
      <c r="D378" s="226"/>
      <c r="E378" s="162">
        <v>0.2363</v>
      </c>
      <c r="F378" s="163"/>
      <c r="G378" s="164"/>
      <c r="M378" s="160" t="s">
        <v>498</v>
      </c>
      <c r="O378" s="151"/>
    </row>
    <row r="379" spans="1:104" ht="12.75">
      <c r="A379" s="152">
        <v>92</v>
      </c>
      <c r="B379" s="153" t="s">
        <v>499</v>
      </c>
      <c r="C379" s="154" t="s">
        <v>500</v>
      </c>
      <c r="D379" s="155" t="s">
        <v>86</v>
      </c>
      <c r="E379" s="156">
        <v>2.9295</v>
      </c>
      <c r="F379" s="156">
        <v>0</v>
      </c>
      <c r="G379" s="157">
        <f>E379*F379</f>
        <v>0</v>
      </c>
      <c r="O379" s="151">
        <v>2</v>
      </c>
      <c r="AA379" s="127">
        <v>1</v>
      </c>
      <c r="AB379" s="127">
        <v>1</v>
      </c>
      <c r="AC379" s="127">
        <v>1</v>
      </c>
      <c r="AZ379" s="127">
        <v>1</v>
      </c>
      <c r="BA379" s="127">
        <f>IF(AZ379=1,G379,0)</f>
        <v>0</v>
      </c>
      <c r="BB379" s="127">
        <f>IF(AZ379=2,G379,0)</f>
        <v>0</v>
      </c>
      <c r="BC379" s="127">
        <f>IF(AZ379=3,G379,0)</f>
        <v>0</v>
      </c>
      <c r="BD379" s="127">
        <f>IF(AZ379=4,G379,0)</f>
        <v>0</v>
      </c>
      <c r="BE379" s="127">
        <f>IF(AZ379=5,G379,0)</f>
        <v>0</v>
      </c>
      <c r="CA379" s="151">
        <v>1</v>
      </c>
      <c r="CB379" s="151">
        <v>1</v>
      </c>
      <c r="CZ379" s="127">
        <v>0.00182</v>
      </c>
    </row>
    <row r="380" spans="1:15" ht="12.75">
      <c r="A380" s="158"/>
      <c r="B380" s="161"/>
      <c r="C380" s="225" t="s">
        <v>501</v>
      </c>
      <c r="D380" s="226"/>
      <c r="E380" s="162">
        <v>0.819</v>
      </c>
      <c r="F380" s="163"/>
      <c r="G380" s="164"/>
      <c r="M380" s="160" t="s">
        <v>501</v>
      </c>
      <c r="O380" s="151"/>
    </row>
    <row r="381" spans="1:15" ht="12.75">
      <c r="A381" s="158"/>
      <c r="B381" s="161"/>
      <c r="C381" s="225" t="s">
        <v>502</v>
      </c>
      <c r="D381" s="226"/>
      <c r="E381" s="162">
        <v>0.9576</v>
      </c>
      <c r="F381" s="163"/>
      <c r="G381" s="164"/>
      <c r="M381" s="160" t="s">
        <v>502</v>
      </c>
      <c r="O381" s="151"/>
    </row>
    <row r="382" spans="1:15" ht="12.75">
      <c r="A382" s="158"/>
      <c r="B382" s="161"/>
      <c r="C382" s="225" t="s">
        <v>503</v>
      </c>
      <c r="D382" s="226"/>
      <c r="E382" s="162">
        <v>1.1529</v>
      </c>
      <c r="F382" s="163"/>
      <c r="G382" s="164"/>
      <c r="M382" s="160" t="s">
        <v>503</v>
      </c>
      <c r="O382" s="151"/>
    </row>
    <row r="383" spans="1:104" ht="12.75">
      <c r="A383" s="152">
        <v>93</v>
      </c>
      <c r="B383" s="153" t="s">
        <v>504</v>
      </c>
      <c r="C383" s="154" t="s">
        <v>505</v>
      </c>
      <c r="D383" s="155" t="s">
        <v>86</v>
      </c>
      <c r="E383" s="156">
        <v>3.7327</v>
      </c>
      <c r="F383" s="156">
        <v>0</v>
      </c>
      <c r="G383" s="157">
        <f>E383*F383</f>
        <v>0</v>
      </c>
      <c r="O383" s="151">
        <v>2</v>
      </c>
      <c r="AA383" s="127">
        <v>1</v>
      </c>
      <c r="AB383" s="127">
        <v>1</v>
      </c>
      <c r="AC383" s="127">
        <v>1</v>
      </c>
      <c r="AZ383" s="127">
        <v>1</v>
      </c>
      <c r="BA383" s="127">
        <f>IF(AZ383=1,G383,0)</f>
        <v>0</v>
      </c>
      <c r="BB383" s="127">
        <f>IF(AZ383=2,G383,0)</f>
        <v>0</v>
      </c>
      <c r="BC383" s="127">
        <f>IF(AZ383=3,G383,0)</f>
        <v>0</v>
      </c>
      <c r="BD383" s="127">
        <f>IF(AZ383=4,G383,0)</f>
        <v>0</v>
      </c>
      <c r="BE383" s="127">
        <f>IF(AZ383=5,G383,0)</f>
        <v>0</v>
      </c>
      <c r="CA383" s="151">
        <v>1</v>
      </c>
      <c r="CB383" s="151">
        <v>1</v>
      </c>
      <c r="CZ383" s="127">
        <v>0.00182</v>
      </c>
    </row>
    <row r="384" spans="1:15" ht="12.75">
      <c r="A384" s="158"/>
      <c r="B384" s="161"/>
      <c r="C384" s="225" t="s">
        <v>506</v>
      </c>
      <c r="D384" s="226"/>
      <c r="E384" s="162">
        <v>1.8333</v>
      </c>
      <c r="F384" s="163"/>
      <c r="G384" s="164"/>
      <c r="M384" s="160" t="s">
        <v>506</v>
      </c>
      <c r="O384" s="151"/>
    </row>
    <row r="385" spans="1:15" ht="12.75">
      <c r="A385" s="158"/>
      <c r="B385" s="161"/>
      <c r="C385" s="225" t="s">
        <v>507</v>
      </c>
      <c r="D385" s="226"/>
      <c r="E385" s="162">
        <v>1.0017</v>
      </c>
      <c r="F385" s="163"/>
      <c r="G385" s="164"/>
      <c r="M385" s="160" t="s">
        <v>507</v>
      </c>
      <c r="O385" s="151"/>
    </row>
    <row r="386" spans="1:15" ht="12.75">
      <c r="A386" s="158"/>
      <c r="B386" s="161"/>
      <c r="C386" s="225" t="s">
        <v>508</v>
      </c>
      <c r="D386" s="226"/>
      <c r="E386" s="162">
        <v>0.8977</v>
      </c>
      <c r="F386" s="163"/>
      <c r="G386" s="164"/>
      <c r="M386" s="160" t="s">
        <v>508</v>
      </c>
      <c r="O386" s="151"/>
    </row>
    <row r="387" spans="1:104" ht="12.75">
      <c r="A387" s="152">
        <v>94</v>
      </c>
      <c r="B387" s="153" t="s">
        <v>509</v>
      </c>
      <c r="C387" s="154" t="s">
        <v>510</v>
      </c>
      <c r="D387" s="155" t="s">
        <v>275</v>
      </c>
      <c r="E387" s="156">
        <v>58.35</v>
      </c>
      <c r="F387" s="156">
        <v>0</v>
      </c>
      <c r="G387" s="157">
        <f>E387*F387</f>
        <v>0</v>
      </c>
      <c r="O387" s="151">
        <v>2</v>
      </c>
      <c r="AA387" s="127">
        <v>1</v>
      </c>
      <c r="AB387" s="127">
        <v>1</v>
      </c>
      <c r="AC387" s="127">
        <v>1</v>
      </c>
      <c r="AZ387" s="127">
        <v>1</v>
      </c>
      <c r="BA387" s="127">
        <f>IF(AZ387=1,G387,0)</f>
        <v>0</v>
      </c>
      <c r="BB387" s="127">
        <f>IF(AZ387=2,G387,0)</f>
        <v>0</v>
      </c>
      <c r="BC387" s="127">
        <f>IF(AZ387=3,G387,0)</f>
        <v>0</v>
      </c>
      <c r="BD387" s="127">
        <f>IF(AZ387=4,G387,0)</f>
        <v>0</v>
      </c>
      <c r="BE387" s="127">
        <f>IF(AZ387=5,G387,0)</f>
        <v>0</v>
      </c>
      <c r="CA387" s="151">
        <v>1</v>
      </c>
      <c r="CB387" s="151">
        <v>1</v>
      </c>
      <c r="CZ387" s="127">
        <v>0</v>
      </c>
    </row>
    <row r="388" spans="1:15" ht="22.5">
      <c r="A388" s="158"/>
      <c r="B388" s="161"/>
      <c r="C388" s="225" t="s">
        <v>511</v>
      </c>
      <c r="D388" s="226"/>
      <c r="E388" s="162">
        <v>49.05</v>
      </c>
      <c r="F388" s="163"/>
      <c r="G388" s="164"/>
      <c r="M388" s="160" t="s">
        <v>511</v>
      </c>
      <c r="O388" s="151"/>
    </row>
    <row r="389" spans="1:15" ht="12.75">
      <c r="A389" s="158"/>
      <c r="B389" s="161"/>
      <c r="C389" s="225" t="s">
        <v>512</v>
      </c>
      <c r="D389" s="226"/>
      <c r="E389" s="162">
        <v>9.3</v>
      </c>
      <c r="F389" s="163"/>
      <c r="G389" s="164"/>
      <c r="M389" s="160" t="s">
        <v>512</v>
      </c>
      <c r="O389" s="151"/>
    </row>
    <row r="390" spans="1:104" ht="12.75">
      <c r="A390" s="152">
        <v>95</v>
      </c>
      <c r="B390" s="153" t="s">
        <v>513</v>
      </c>
      <c r="C390" s="154" t="s">
        <v>514</v>
      </c>
      <c r="D390" s="155" t="s">
        <v>132</v>
      </c>
      <c r="E390" s="156">
        <v>275.55</v>
      </c>
      <c r="F390" s="156">
        <v>0</v>
      </c>
      <c r="G390" s="157">
        <f>E390*F390</f>
        <v>0</v>
      </c>
      <c r="O390" s="151">
        <v>2</v>
      </c>
      <c r="AA390" s="127">
        <v>1</v>
      </c>
      <c r="AB390" s="127">
        <v>1</v>
      </c>
      <c r="AC390" s="127">
        <v>1</v>
      </c>
      <c r="AZ390" s="127">
        <v>1</v>
      </c>
      <c r="BA390" s="127">
        <f>IF(AZ390=1,G390,0)</f>
        <v>0</v>
      </c>
      <c r="BB390" s="127">
        <f>IF(AZ390=2,G390,0)</f>
        <v>0</v>
      </c>
      <c r="BC390" s="127">
        <f>IF(AZ390=3,G390,0)</f>
        <v>0</v>
      </c>
      <c r="BD390" s="127">
        <f>IF(AZ390=4,G390,0)</f>
        <v>0</v>
      </c>
      <c r="BE390" s="127">
        <f>IF(AZ390=5,G390,0)</f>
        <v>0</v>
      </c>
      <c r="CA390" s="151">
        <v>1</v>
      </c>
      <c r="CB390" s="151">
        <v>1</v>
      </c>
      <c r="CZ390" s="127">
        <v>0</v>
      </c>
    </row>
    <row r="391" spans="1:15" ht="12.75">
      <c r="A391" s="158"/>
      <c r="B391" s="161"/>
      <c r="C391" s="225" t="s">
        <v>245</v>
      </c>
      <c r="D391" s="226"/>
      <c r="E391" s="162">
        <v>61.46</v>
      </c>
      <c r="F391" s="163"/>
      <c r="G391" s="164"/>
      <c r="M391" s="160" t="s">
        <v>245</v>
      </c>
      <c r="O391" s="151"/>
    </row>
    <row r="392" spans="1:15" ht="12.75">
      <c r="A392" s="158"/>
      <c r="B392" s="161"/>
      <c r="C392" s="225" t="s">
        <v>246</v>
      </c>
      <c r="D392" s="226"/>
      <c r="E392" s="162">
        <v>19.13</v>
      </c>
      <c r="F392" s="163"/>
      <c r="G392" s="164"/>
      <c r="M392" s="160" t="s">
        <v>246</v>
      </c>
      <c r="O392" s="151"/>
    </row>
    <row r="393" spans="1:15" ht="12.75">
      <c r="A393" s="158"/>
      <c r="B393" s="161"/>
      <c r="C393" s="225" t="s">
        <v>247</v>
      </c>
      <c r="D393" s="226"/>
      <c r="E393" s="162">
        <v>30.73</v>
      </c>
      <c r="F393" s="163"/>
      <c r="G393" s="164"/>
      <c r="M393" s="160" t="s">
        <v>247</v>
      </c>
      <c r="O393" s="151"/>
    </row>
    <row r="394" spans="1:15" ht="12.75">
      <c r="A394" s="158"/>
      <c r="B394" s="161"/>
      <c r="C394" s="225" t="s">
        <v>248</v>
      </c>
      <c r="D394" s="226"/>
      <c r="E394" s="162">
        <v>29.18</v>
      </c>
      <c r="F394" s="163"/>
      <c r="G394" s="164"/>
      <c r="M394" s="160" t="s">
        <v>248</v>
      </c>
      <c r="O394" s="151"/>
    </row>
    <row r="395" spans="1:15" ht="12.75">
      <c r="A395" s="158"/>
      <c r="B395" s="161"/>
      <c r="C395" s="225" t="s">
        <v>249</v>
      </c>
      <c r="D395" s="226"/>
      <c r="E395" s="162">
        <v>35.36</v>
      </c>
      <c r="F395" s="163"/>
      <c r="G395" s="164"/>
      <c r="M395" s="160" t="s">
        <v>249</v>
      </c>
      <c r="O395" s="151"/>
    </row>
    <row r="396" spans="1:15" ht="12.75">
      <c r="A396" s="158"/>
      <c r="B396" s="161"/>
      <c r="C396" s="225" t="s">
        <v>250</v>
      </c>
      <c r="D396" s="226"/>
      <c r="E396" s="162">
        <v>15.89</v>
      </c>
      <c r="F396" s="163"/>
      <c r="G396" s="164"/>
      <c r="M396" s="160" t="s">
        <v>250</v>
      </c>
      <c r="O396" s="151"/>
    </row>
    <row r="397" spans="1:15" ht="12.75">
      <c r="A397" s="158"/>
      <c r="B397" s="161"/>
      <c r="C397" s="225" t="s">
        <v>251</v>
      </c>
      <c r="D397" s="226"/>
      <c r="E397" s="162">
        <v>11.24</v>
      </c>
      <c r="F397" s="163"/>
      <c r="G397" s="164"/>
      <c r="M397" s="160" t="s">
        <v>251</v>
      </c>
      <c r="O397" s="151"/>
    </row>
    <row r="398" spans="1:15" ht="12.75">
      <c r="A398" s="158"/>
      <c r="B398" s="161"/>
      <c r="C398" s="225" t="s">
        <v>252</v>
      </c>
      <c r="D398" s="226"/>
      <c r="E398" s="162">
        <v>6.11</v>
      </c>
      <c r="F398" s="163"/>
      <c r="G398" s="164"/>
      <c r="M398" s="160" t="s">
        <v>252</v>
      </c>
      <c r="O398" s="151"/>
    </row>
    <row r="399" spans="1:15" ht="12.75">
      <c r="A399" s="158"/>
      <c r="B399" s="161"/>
      <c r="C399" s="225" t="s">
        <v>253</v>
      </c>
      <c r="D399" s="226"/>
      <c r="E399" s="162">
        <v>23.98</v>
      </c>
      <c r="F399" s="163"/>
      <c r="G399" s="164"/>
      <c r="M399" s="160" t="s">
        <v>253</v>
      </c>
      <c r="O399" s="151"/>
    </row>
    <row r="400" spans="1:15" ht="12.75">
      <c r="A400" s="158"/>
      <c r="B400" s="161"/>
      <c r="C400" s="225" t="s">
        <v>254</v>
      </c>
      <c r="D400" s="226"/>
      <c r="E400" s="162">
        <v>7.85</v>
      </c>
      <c r="F400" s="163"/>
      <c r="G400" s="164"/>
      <c r="M400" s="160" t="s">
        <v>254</v>
      </c>
      <c r="O400" s="151"/>
    </row>
    <row r="401" spans="1:15" ht="12.75">
      <c r="A401" s="158"/>
      <c r="B401" s="161"/>
      <c r="C401" s="225" t="s">
        <v>255</v>
      </c>
      <c r="D401" s="226"/>
      <c r="E401" s="162">
        <v>6.24</v>
      </c>
      <c r="F401" s="163"/>
      <c r="G401" s="164"/>
      <c r="M401" s="160" t="s">
        <v>255</v>
      </c>
      <c r="O401" s="151"/>
    </row>
    <row r="402" spans="1:15" ht="12.75">
      <c r="A402" s="158"/>
      <c r="B402" s="161"/>
      <c r="C402" s="225" t="s">
        <v>256</v>
      </c>
      <c r="D402" s="226"/>
      <c r="E402" s="162">
        <v>5.33</v>
      </c>
      <c r="F402" s="163"/>
      <c r="G402" s="164"/>
      <c r="M402" s="160" t="s">
        <v>256</v>
      </c>
      <c r="O402" s="151"/>
    </row>
    <row r="403" spans="1:15" ht="12.75">
      <c r="A403" s="158"/>
      <c r="B403" s="161"/>
      <c r="C403" s="225" t="s">
        <v>257</v>
      </c>
      <c r="D403" s="226"/>
      <c r="E403" s="162">
        <v>17.98</v>
      </c>
      <c r="F403" s="163"/>
      <c r="G403" s="164"/>
      <c r="M403" s="160" t="s">
        <v>257</v>
      </c>
      <c r="O403" s="151"/>
    </row>
    <row r="404" spans="1:15" ht="12.75">
      <c r="A404" s="158"/>
      <c r="B404" s="161"/>
      <c r="C404" s="225" t="s">
        <v>258</v>
      </c>
      <c r="D404" s="226"/>
      <c r="E404" s="162">
        <v>4.57</v>
      </c>
      <c r="F404" s="163"/>
      <c r="G404" s="164"/>
      <c r="M404" s="160" t="s">
        <v>258</v>
      </c>
      <c r="O404" s="151"/>
    </row>
    <row r="405" spans="1:15" ht="12.75">
      <c r="A405" s="158"/>
      <c r="B405" s="161"/>
      <c r="C405" s="225" t="s">
        <v>259</v>
      </c>
      <c r="D405" s="226"/>
      <c r="E405" s="162">
        <v>0.5</v>
      </c>
      <c r="F405" s="163"/>
      <c r="G405" s="164"/>
      <c r="M405" s="160" t="s">
        <v>259</v>
      </c>
      <c r="O405" s="151"/>
    </row>
    <row r="406" spans="1:104" ht="12.75">
      <c r="A406" s="152">
        <v>96</v>
      </c>
      <c r="B406" s="153" t="s">
        <v>515</v>
      </c>
      <c r="C406" s="154" t="s">
        <v>516</v>
      </c>
      <c r="D406" s="155" t="s">
        <v>132</v>
      </c>
      <c r="E406" s="156">
        <v>686.3573</v>
      </c>
      <c r="F406" s="156">
        <v>0</v>
      </c>
      <c r="G406" s="157">
        <f>E406*F406</f>
        <v>0</v>
      </c>
      <c r="O406" s="151">
        <v>2</v>
      </c>
      <c r="AA406" s="127">
        <v>1</v>
      </c>
      <c r="AB406" s="127">
        <v>1</v>
      </c>
      <c r="AC406" s="127">
        <v>1</v>
      </c>
      <c r="AZ406" s="127">
        <v>1</v>
      </c>
      <c r="BA406" s="127">
        <f>IF(AZ406=1,G406,0)</f>
        <v>0</v>
      </c>
      <c r="BB406" s="127">
        <f>IF(AZ406=2,G406,0)</f>
        <v>0</v>
      </c>
      <c r="BC406" s="127">
        <f>IF(AZ406=3,G406,0)</f>
        <v>0</v>
      </c>
      <c r="BD406" s="127">
        <f>IF(AZ406=4,G406,0)</f>
        <v>0</v>
      </c>
      <c r="BE406" s="127">
        <f>IF(AZ406=5,G406,0)</f>
        <v>0</v>
      </c>
      <c r="CA406" s="151">
        <v>1</v>
      </c>
      <c r="CB406" s="151">
        <v>1</v>
      </c>
      <c r="CZ406" s="127">
        <v>0</v>
      </c>
    </row>
    <row r="407" spans="1:15" ht="12.75">
      <c r="A407" s="158"/>
      <c r="B407" s="159"/>
      <c r="C407" s="222"/>
      <c r="D407" s="223"/>
      <c r="E407" s="223"/>
      <c r="F407" s="223"/>
      <c r="G407" s="224"/>
      <c r="L407" s="160"/>
      <c r="O407" s="151">
        <v>3</v>
      </c>
    </row>
    <row r="408" spans="1:15" ht="12.75">
      <c r="A408" s="158"/>
      <c r="B408" s="161"/>
      <c r="C408" s="225" t="s">
        <v>284</v>
      </c>
      <c r="D408" s="226"/>
      <c r="E408" s="162">
        <v>138.9124</v>
      </c>
      <c r="F408" s="163"/>
      <c r="G408" s="164"/>
      <c r="M408" s="160" t="s">
        <v>284</v>
      </c>
      <c r="O408" s="151"/>
    </row>
    <row r="409" spans="1:15" ht="12.75">
      <c r="A409" s="158"/>
      <c r="B409" s="161"/>
      <c r="C409" s="225" t="s">
        <v>285</v>
      </c>
      <c r="D409" s="226"/>
      <c r="E409" s="162">
        <v>56.4661</v>
      </c>
      <c r="F409" s="163"/>
      <c r="G409" s="164"/>
      <c r="M409" s="160" t="s">
        <v>285</v>
      </c>
      <c r="O409" s="151"/>
    </row>
    <row r="410" spans="1:15" ht="12.75">
      <c r="A410" s="158"/>
      <c r="B410" s="161"/>
      <c r="C410" s="225" t="s">
        <v>286</v>
      </c>
      <c r="D410" s="226"/>
      <c r="E410" s="162">
        <v>61.2045</v>
      </c>
      <c r="F410" s="163"/>
      <c r="G410" s="164"/>
      <c r="M410" s="160" t="s">
        <v>286</v>
      </c>
      <c r="O410" s="151"/>
    </row>
    <row r="411" spans="1:15" ht="12.75">
      <c r="A411" s="158"/>
      <c r="B411" s="161"/>
      <c r="C411" s="225" t="s">
        <v>287</v>
      </c>
      <c r="D411" s="226"/>
      <c r="E411" s="162">
        <v>63.9616</v>
      </c>
      <c r="F411" s="163"/>
      <c r="G411" s="164"/>
      <c r="M411" s="160" t="s">
        <v>287</v>
      </c>
      <c r="O411" s="151"/>
    </row>
    <row r="412" spans="1:15" ht="12.75">
      <c r="A412" s="158"/>
      <c r="B412" s="161"/>
      <c r="C412" s="225" t="s">
        <v>288</v>
      </c>
      <c r="D412" s="226"/>
      <c r="E412" s="162">
        <v>68.4326</v>
      </c>
      <c r="F412" s="163"/>
      <c r="G412" s="164"/>
      <c r="M412" s="160" t="s">
        <v>288</v>
      </c>
      <c r="O412" s="151"/>
    </row>
    <row r="413" spans="1:15" ht="12.75">
      <c r="A413" s="158"/>
      <c r="B413" s="161"/>
      <c r="C413" s="225" t="s">
        <v>289</v>
      </c>
      <c r="D413" s="226"/>
      <c r="E413" s="162">
        <v>52.5572</v>
      </c>
      <c r="F413" s="163"/>
      <c r="G413" s="164"/>
      <c r="M413" s="160" t="s">
        <v>289</v>
      </c>
      <c r="O413" s="151"/>
    </row>
    <row r="414" spans="1:15" ht="12.75">
      <c r="A414" s="158"/>
      <c r="B414" s="161"/>
      <c r="C414" s="225" t="s">
        <v>290</v>
      </c>
      <c r="D414" s="226"/>
      <c r="E414" s="162">
        <v>38.0952</v>
      </c>
      <c r="F414" s="163"/>
      <c r="G414" s="164"/>
      <c r="M414" s="160" t="s">
        <v>290</v>
      </c>
      <c r="O414" s="151"/>
    </row>
    <row r="415" spans="1:15" ht="12.75">
      <c r="A415" s="158"/>
      <c r="B415" s="161"/>
      <c r="C415" s="225" t="s">
        <v>291</v>
      </c>
      <c r="D415" s="226"/>
      <c r="E415" s="162">
        <v>30.0432</v>
      </c>
      <c r="F415" s="163"/>
      <c r="G415" s="164"/>
      <c r="M415" s="160" t="s">
        <v>291</v>
      </c>
      <c r="O415" s="151"/>
    </row>
    <row r="416" spans="1:15" ht="12.75">
      <c r="A416" s="158"/>
      <c r="B416" s="161"/>
      <c r="C416" s="225" t="s">
        <v>292</v>
      </c>
      <c r="D416" s="226"/>
      <c r="E416" s="162">
        <v>50.0544</v>
      </c>
      <c r="F416" s="163"/>
      <c r="G416" s="164"/>
      <c r="M416" s="160" t="s">
        <v>292</v>
      </c>
      <c r="O416" s="151"/>
    </row>
    <row r="417" spans="1:15" ht="12.75">
      <c r="A417" s="158"/>
      <c r="B417" s="161"/>
      <c r="C417" s="225" t="s">
        <v>293</v>
      </c>
      <c r="D417" s="226"/>
      <c r="E417" s="162">
        <v>34.1055</v>
      </c>
      <c r="F417" s="163"/>
      <c r="G417" s="164"/>
      <c r="M417" s="160" t="s">
        <v>293</v>
      </c>
      <c r="O417" s="151"/>
    </row>
    <row r="418" spans="1:15" ht="12.75">
      <c r="A418" s="158"/>
      <c r="B418" s="161"/>
      <c r="C418" s="225" t="s">
        <v>294</v>
      </c>
      <c r="D418" s="226"/>
      <c r="E418" s="162">
        <v>53.8272</v>
      </c>
      <c r="F418" s="163"/>
      <c r="G418" s="164"/>
      <c r="M418" s="160" t="s">
        <v>294</v>
      </c>
      <c r="O418" s="151"/>
    </row>
    <row r="419" spans="1:15" ht="12.75">
      <c r="A419" s="158"/>
      <c r="B419" s="161"/>
      <c r="C419" s="225" t="s">
        <v>295</v>
      </c>
      <c r="D419" s="226"/>
      <c r="E419" s="162">
        <v>38.6974</v>
      </c>
      <c r="F419" s="163"/>
      <c r="G419" s="164"/>
      <c r="M419" s="160" t="s">
        <v>295</v>
      </c>
      <c r="O419" s="151"/>
    </row>
    <row r="420" spans="1:104" ht="12.75">
      <c r="A420" s="152">
        <v>97</v>
      </c>
      <c r="B420" s="153" t="s">
        <v>517</v>
      </c>
      <c r="C420" s="154" t="s">
        <v>518</v>
      </c>
      <c r="D420" s="155" t="s">
        <v>132</v>
      </c>
      <c r="E420" s="156">
        <v>14.55</v>
      </c>
      <c r="F420" s="156">
        <v>0</v>
      </c>
      <c r="G420" s="157">
        <f>E420*F420</f>
        <v>0</v>
      </c>
      <c r="O420" s="151">
        <v>2</v>
      </c>
      <c r="AA420" s="127">
        <v>1</v>
      </c>
      <c r="AB420" s="127">
        <v>1</v>
      </c>
      <c r="AC420" s="127">
        <v>1</v>
      </c>
      <c r="AZ420" s="127">
        <v>1</v>
      </c>
      <c r="BA420" s="127">
        <f>IF(AZ420=1,G420,0)</f>
        <v>0</v>
      </c>
      <c r="BB420" s="127">
        <f>IF(AZ420=2,G420,0)</f>
        <v>0</v>
      </c>
      <c r="BC420" s="127">
        <f>IF(AZ420=3,G420,0)</f>
        <v>0</v>
      </c>
      <c r="BD420" s="127">
        <f>IF(AZ420=4,G420,0)</f>
        <v>0</v>
      </c>
      <c r="BE420" s="127">
        <f>IF(AZ420=5,G420,0)</f>
        <v>0</v>
      </c>
      <c r="CA420" s="151">
        <v>1</v>
      </c>
      <c r="CB420" s="151">
        <v>1</v>
      </c>
      <c r="CZ420" s="127">
        <v>0</v>
      </c>
    </row>
    <row r="421" spans="1:15" ht="12.75">
      <c r="A421" s="158"/>
      <c r="B421" s="161"/>
      <c r="C421" s="225" t="s">
        <v>519</v>
      </c>
      <c r="D421" s="226"/>
      <c r="E421" s="162">
        <v>14.55</v>
      </c>
      <c r="F421" s="163"/>
      <c r="G421" s="164"/>
      <c r="M421" s="160" t="s">
        <v>519</v>
      </c>
      <c r="O421" s="151"/>
    </row>
    <row r="422" spans="1:104" ht="12.75">
      <c r="A422" s="152">
        <v>98</v>
      </c>
      <c r="B422" s="153" t="s">
        <v>520</v>
      </c>
      <c r="C422" s="154" t="s">
        <v>521</v>
      </c>
      <c r="D422" s="155" t="s">
        <v>132</v>
      </c>
      <c r="E422" s="156">
        <v>59.177</v>
      </c>
      <c r="F422" s="156">
        <v>0</v>
      </c>
      <c r="G422" s="157">
        <f>E422*F422</f>
        <v>0</v>
      </c>
      <c r="O422" s="151">
        <v>2</v>
      </c>
      <c r="AA422" s="127">
        <v>1</v>
      </c>
      <c r="AB422" s="127">
        <v>1</v>
      </c>
      <c r="AC422" s="127">
        <v>1</v>
      </c>
      <c r="AZ422" s="127">
        <v>1</v>
      </c>
      <c r="BA422" s="127">
        <f>IF(AZ422=1,G422,0)</f>
        <v>0</v>
      </c>
      <c r="BB422" s="127">
        <f>IF(AZ422=2,G422,0)</f>
        <v>0</v>
      </c>
      <c r="BC422" s="127">
        <f>IF(AZ422=3,G422,0)</f>
        <v>0</v>
      </c>
      <c r="BD422" s="127">
        <f>IF(AZ422=4,G422,0)</f>
        <v>0</v>
      </c>
      <c r="BE422" s="127">
        <f>IF(AZ422=5,G422,0)</f>
        <v>0</v>
      </c>
      <c r="CA422" s="151">
        <v>1</v>
      </c>
      <c r="CB422" s="151">
        <v>1</v>
      </c>
      <c r="CZ422" s="127">
        <v>0</v>
      </c>
    </row>
    <row r="423" spans="1:15" ht="12.75">
      <c r="A423" s="158"/>
      <c r="B423" s="161"/>
      <c r="C423" s="225" t="s">
        <v>522</v>
      </c>
      <c r="D423" s="226"/>
      <c r="E423" s="162">
        <v>3.675</v>
      </c>
      <c r="F423" s="163"/>
      <c r="G423" s="164"/>
      <c r="M423" s="160" t="s">
        <v>522</v>
      </c>
      <c r="O423" s="151"/>
    </row>
    <row r="424" spans="1:15" ht="12.75">
      <c r="A424" s="158"/>
      <c r="B424" s="161"/>
      <c r="C424" s="225" t="s">
        <v>523</v>
      </c>
      <c r="D424" s="226"/>
      <c r="E424" s="162">
        <v>20.6</v>
      </c>
      <c r="F424" s="163"/>
      <c r="G424" s="164"/>
      <c r="M424" s="160" t="s">
        <v>523</v>
      </c>
      <c r="O424" s="151"/>
    </row>
    <row r="425" spans="1:15" ht="12.75">
      <c r="A425" s="158"/>
      <c r="B425" s="161"/>
      <c r="C425" s="225" t="s">
        <v>524</v>
      </c>
      <c r="D425" s="226"/>
      <c r="E425" s="162">
        <v>10.982</v>
      </c>
      <c r="F425" s="163"/>
      <c r="G425" s="164"/>
      <c r="M425" s="160" t="s">
        <v>524</v>
      </c>
      <c r="O425" s="151"/>
    </row>
    <row r="426" spans="1:15" ht="12.75">
      <c r="A426" s="158"/>
      <c r="B426" s="161"/>
      <c r="C426" s="225" t="s">
        <v>525</v>
      </c>
      <c r="D426" s="226"/>
      <c r="E426" s="162">
        <v>23.92</v>
      </c>
      <c r="F426" s="163"/>
      <c r="G426" s="164"/>
      <c r="M426" s="160" t="s">
        <v>525</v>
      </c>
      <c r="O426" s="151"/>
    </row>
    <row r="427" spans="1:57" ht="12.75">
      <c r="A427" s="165"/>
      <c r="B427" s="166" t="s">
        <v>70</v>
      </c>
      <c r="C427" s="167" t="str">
        <f>CONCATENATE(B365," ",C365)</f>
        <v>97 Prorážení otvorů</v>
      </c>
      <c r="D427" s="168"/>
      <c r="E427" s="169"/>
      <c r="F427" s="170"/>
      <c r="G427" s="171">
        <f>SUM(G365:G426)</f>
        <v>0</v>
      </c>
      <c r="O427" s="151">
        <v>4</v>
      </c>
      <c r="BA427" s="172">
        <f>SUM(BA365:BA426)</f>
        <v>0</v>
      </c>
      <c r="BB427" s="172">
        <f>SUM(BB365:BB426)</f>
        <v>0</v>
      </c>
      <c r="BC427" s="172">
        <f>SUM(BC365:BC426)</f>
        <v>0</v>
      </c>
      <c r="BD427" s="172">
        <f>SUM(BD365:BD426)</f>
        <v>0</v>
      </c>
      <c r="BE427" s="172">
        <f>SUM(BE365:BE426)</f>
        <v>0</v>
      </c>
    </row>
    <row r="428" spans="1:15" ht="12.75">
      <c r="A428" s="144" t="s">
        <v>67</v>
      </c>
      <c r="B428" s="145" t="s">
        <v>526</v>
      </c>
      <c r="C428" s="146" t="s">
        <v>527</v>
      </c>
      <c r="D428" s="147"/>
      <c r="E428" s="148"/>
      <c r="F428" s="148"/>
      <c r="G428" s="149"/>
      <c r="H428" s="150"/>
      <c r="I428" s="150"/>
      <c r="O428" s="151">
        <v>1</v>
      </c>
    </row>
    <row r="429" spans="1:104" ht="12.75">
      <c r="A429" s="152">
        <v>99</v>
      </c>
      <c r="B429" s="153" t="s">
        <v>528</v>
      </c>
      <c r="C429" s="154" t="s">
        <v>529</v>
      </c>
      <c r="D429" s="155" t="s">
        <v>110</v>
      </c>
      <c r="E429" s="156">
        <v>69.017985361</v>
      </c>
      <c r="F429" s="156">
        <v>0</v>
      </c>
      <c r="G429" s="157">
        <f>E429*F429</f>
        <v>0</v>
      </c>
      <c r="O429" s="151">
        <v>2</v>
      </c>
      <c r="AA429" s="127">
        <v>7</v>
      </c>
      <c r="AB429" s="127">
        <v>1</v>
      </c>
      <c r="AC429" s="127">
        <v>2</v>
      </c>
      <c r="AZ429" s="127">
        <v>1</v>
      </c>
      <c r="BA429" s="127">
        <f>IF(AZ429=1,G429,0)</f>
        <v>0</v>
      </c>
      <c r="BB429" s="127">
        <f>IF(AZ429=2,G429,0)</f>
        <v>0</v>
      </c>
      <c r="BC429" s="127">
        <f>IF(AZ429=3,G429,0)</f>
        <v>0</v>
      </c>
      <c r="BD429" s="127">
        <f>IF(AZ429=4,G429,0)</f>
        <v>0</v>
      </c>
      <c r="BE429" s="127">
        <f>IF(AZ429=5,G429,0)</f>
        <v>0</v>
      </c>
      <c r="CA429" s="151">
        <v>7</v>
      </c>
      <c r="CB429" s="151">
        <v>1</v>
      </c>
      <c r="CZ429" s="127">
        <v>0</v>
      </c>
    </row>
    <row r="430" spans="1:57" ht="12.75">
      <c r="A430" s="165"/>
      <c r="B430" s="166" t="s">
        <v>70</v>
      </c>
      <c r="C430" s="167" t="str">
        <f>CONCATENATE(B428," ",C428)</f>
        <v>99 Staveništní přesun hmot</v>
      </c>
      <c r="D430" s="168"/>
      <c r="E430" s="169"/>
      <c r="F430" s="170"/>
      <c r="G430" s="171">
        <f>SUM(G428:G429)</f>
        <v>0</v>
      </c>
      <c r="O430" s="151">
        <v>4</v>
      </c>
      <c r="BA430" s="172">
        <f>SUM(BA428:BA429)</f>
        <v>0</v>
      </c>
      <c r="BB430" s="172">
        <f>SUM(BB428:BB429)</f>
        <v>0</v>
      </c>
      <c r="BC430" s="172">
        <f>SUM(BC428:BC429)</f>
        <v>0</v>
      </c>
      <c r="BD430" s="172">
        <f>SUM(BD428:BD429)</f>
        <v>0</v>
      </c>
      <c r="BE430" s="172">
        <f>SUM(BE428:BE429)</f>
        <v>0</v>
      </c>
    </row>
    <row r="431" spans="1:15" ht="12.75">
      <c r="A431" s="144" t="s">
        <v>67</v>
      </c>
      <c r="B431" s="145" t="s">
        <v>530</v>
      </c>
      <c r="C431" s="146" t="s">
        <v>531</v>
      </c>
      <c r="D431" s="147"/>
      <c r="E431" s="148"/>
      <c r="F431" s="148"/>
      <c r="G431" s="149"/>
      <c r="H431" s="150"/>
      <c r="I431" s="150"/>
      <c r="O431" s="151">
        <v>1</v>
      </c>
    </row>
    <row r="432" spans="1:104" ht="22.5">
      <c r="A432" s="152">
        <v>100</v>
      </c>
      <c r="B432" s="153" t="s">
        <v>532</v>
      </c>
      <c r="C432" s="154" t="s">
        <v>533</v>
      </c>
      <c r="D432" s="155" t="s">
        <v>534</v>
      </c>
      <c r="E432" s="156">
        <v>1</v>
      </c>
      <c r="F432" s="156">
        <v>0</v>
      </c>
      <c r="G432" s="157">
        <f>E432*F432</f>
        <v>0</v>
      </c>
      <c r="O432" s="151">
        <v>2</v>
      </c>
      <c r="AA432" s="127">
        <v>1</v>
      </c>
      <c r="AB432" s="127">
        <v>1</v>
      </c>
      <c r="AC432" s="127">
        <v>1</v>
      </c>
      <c r="AZ432" s="127">
        <v>1</v>
      </c>
      <c r="BA432" s="127">
        <f>IF(AZ432=1,G432,0)</f>
        <v>0</v>
      </c>
      <c r="BB432" s="127">
        <f>IF(AZ432=2,G432,0)</f>
        <v>0</v>
      </c>
      <c r="BC432" s="127">
        <f>IF(AZ432=3,G432,0)</f>
        <v>0</v>
      </c>
      <c r="BD432" s="127">
        <f>IF(AZ432=4,G432,0)</f>
        <v>0</v>
      </c>
      <c r="BE432" s="127">
        <f>IF(AZ432=5,G432,0)</f>
        <v>0</v>
      </c>
      <c r="CA432" s="151">
        <v>1</v>
      </c>
      <c r="CB432" s="151">
        <v>1</v>
      </c>
      <c r="CZ432" s="127">
        <v>0</v>
      </c>
    </row>
    <row r="433" spans="1:15" ht="12.75">
      <c r="A433" s="158"/>
      <c r="B433" s="159"/>
      <c r="C433" s="222" t="s">
        <v>535</v>
      </c>
      <c r="D433" s="223"/>
      <c r="E433" s="223"/>
      <c r="F433" s="223"/>
      <c r="G433" s="224"/>
      <c r="L433" s="160" t="s">
        <v>535</v>
      </c>
      <c r="O433" s="151">
        <v>3</v>
      </c>
    </row>
    <row r="434" spans="1:15" ht="12.75">
      <c r="A434" s="158"/>
      <c r="B434" s="159"/>
      <c r="C434" s="222" t="s">
        <v>536</v>
      </c>
      <c r="D434" s="223"/>
      <c r="E434" s="223"/>
      <c r="F434" s="223"/>
      <c r="G434" s="224"/>
      <c r="L434" s="160" t="s">
        <v>536</v>
      </c>
      <c r="O434" s="151">
        <v>3</v>
      </c>
    </row>
    <row r="435" spans="1:15" ht="12.75">
      <c r="A435" s="158"/>
      <c r="B435" s="161"/>
      <c r="C435" s="225" t="s">
        <v>68</v>
      </c>
      <c r="D435" s="226"/>
      <c r="E435" s="162">
        <v>1</v>
      </c>
      <c r="F435" s="163"/>
      <c r="G435" s="164"/>
      <c r="M435" s="160">
        <v>1</v>
      </c>
      <c r="O435" s="151"/>
    </row>
    <row r="436" spans="1:57" ht="12.75">
      <c r="A436" s="165"/>
      <c r="B436" s="166" t="s">
        <v>70</v>
      </c>
      <c r="C436" s="167" t="str">
        <f>CONCATENATE(B431," ",C431)</f>
        <v>991 Ostatní náklady</v>
      </c>
      <c r="D436" s="168"/>
      <c r="E436" s="169"/>
      <c r="F436" s="170"/>
      <c r="G436" s="171">
        <f>SUM(G431:G435)</f>
        <v>0</v>
      </c>
      <c r="O436" s="151">
        <v>4</v>
      </c>
      <c r="BA436" s="172">
        <f>SUM(BA431:BA435)</f>
        <v>0</v>
      </c>
      <c r="BB436" s="172">
        <f>SUM(BB431:BB435)</f>
        <v>0</v>
      </c>
      <c r="BC436" s="172">
        <f>SUM(BC431:BC435)</f>
        <v>0</v>
      </c>
      <c r="BD436" s="172">
        <f>SUM(BD431:BD435)</f>
        <v>0</v>
      </c>
      <c r="BE436" s="172">
        <f>SUM(BE431:BE435)</f>
        <v>0</v>
      </c>
    </row>
    <row r="437" spans="1:15" ht="12.75">
      <c r="A437" s="144" t="s">
        <v>67</v>
      </c>
      <c r="B437" s="145" t="s">
        <v>537</v>
      </c>
      <c r="C437" s="146" t="s">
        <v>538</v>
      </c>
      <c r="D437" s="147"/>
      <c r="E437" s="148"/>
      <c r="F437" s="148"/>
      <c r="G437" s="149"/>
      <c r="H437" s="150"/>
      <c r="I437" s="150"/>
      <c r="O437" s="151">
        <v>1</v>
      </c>
    </row>
    <row r="438" spans="1:104" ht="12.75">
      <c r="A438" s="152">
        <v>101</v>
      </c>
      <c r="B438" s="153" t="s">
        <v>539</v>
      </c>
      <c r="C438" s="154" t="s">
        <v>540</v>
      </c>
      <c r="D438" s="155" t="s">
        <v>132</v>
      </c>
      <c r="E438" s="156">
        <v>50.67</v>
      </c>
      <c r="F438" s="156">
        <v>0</v>
      </c>
      <c r="G438" s="157">
        <f>E438*F438</f>
        <v>0</v>
      </c>
      <c r="O438" s="151">
        <v>2</v>
      </c>
      <c r="AA438" s="127">
        <v>1</v>
      </c>
      <c r="AB438" s="127">
        <v>7</v>
      </c>
      <c r="AC438" s="127">
        <v>7</v>
      </c>
      <c r="AZ438" s="127">
        <v>2</v>
      </c>
      <c r="BA438" s="127">
        <f>IF(AZ438=1,G438,0)</f>
        <v>0</v>
      </c>
      <c r="BB438" s="127">
        <f>IF(AZ438=2,G438,0)</f>
        <v>0</v>
      </c>
      <c r="BC438" s="127">
        <f>IF(AZ438=3,G438,0)</f>
        <v>0</v>
      </c>
      <c r="BD438" s="127">
        <f>IF(AZ438=4,G438,0)</f>
        <v>0</v>
      </c>
      <c r="BE438" s="127">
        <f>IF(AZ438=5,G438,0)</f>
        <v>0</v>
      </c>
      <c r="CA438" s="151">
        <v>1</v>
      </c>
      <c r="CB438" s="151">
        <v>7</v>
      </c>
      <c r="CZ438" s="127">
        <v>0.00021</v>
      </c>
    </row>
    <row r="439" spans="1:15" ht="12.75">
      <c r="A439" s="158"/>
      <c r="B439" s="159"/>
      <c r="C439" s="222" t="s">
        <v>541</v>
      </c>
      <c r="D439" s="223"/>
      <c r="E439" s="223"/>
      <c r="F439" s="223"/>
      <c r="G439" s="224"/>
      <c r="L439" s="160" t="s">
        <v>541</v>
      </c>
      <c r="O439" s="151">
        <v>3</v>
      </c>
    </row>
    <row r="440" spans="1:15" ht="12.75">
      <c r="A440" s="158"/>
      <c r="B440" s="161"/>
      <c r="C440" s="225" t="s">
        <v>542</v>
      </c>
      <c r="D440" s="226"/>
      <c r="E440" s="162">
        <v>32.46</v>
      </c>
      <c r="F440" s="163"/>
      <c r="G440" s="164"/>
      <c r="M440" s="160" t="s">
        <v>542</v>
      </c>
      <c r="O440" s="151"/>
    </row>
    <row r="441" spans="1:15" ht="12.75">
      <c r="A441" s="158"/>
      <c r="B441" s="161"/>
      <c r="C441" s="225" t="s">
        <v>543</v>
      </c>
      <c r="D441" s="226"/>
      <c r="E441" s="162">
        <v>12.78</v>
      </c>
      <c r="F441" s="163"/>
      <c r="G441" s="164"/>
      <c r="M441" s="160" t="s">
        <v>543</v>
      </c>
      <c r="O441" s="151"/>
    </row>
    <row r="442" spans="1:15" ht="12.75">
      <c r="A442" s="158"/>
      <c r="B442" s="161"/>
      <c r="C442" s="225" t="s">
        <v>544</v>
      </c>
      <c r="D442" s="226"/>
      <c r="E442" s="162">
        <v>5.43</v>
      </c>
      <c r="F442" s="163"/>
      <c r="G442" s="164"/>
      <c r="M442" s="160" t="s">
        <v>544</v>
      </c>
      <c r="O442" s="151"/>
    </row>
    <row r="443" spans="1:104" ht="12.75">
      <c r="A443" s="152">
        <v>102</v>
      </c>
      <c r="B443" s="153" t="s">
        <v>545</v>
      </c>
      <c r="C443" s="154" t="s">
        <v>546</v>
      </c>
      <c r="D443" s="155" t="s">
        <v>132</v>
      </c>
      <c r="E443" s="156">
        <v>50.67</v>
      </c>
      <c r="F443" s="156">
        <v>0</v>
      </c>
      <c r="G443" s="157">
        <f>E443*F443</f>
        <v>0</v>
      </c>
      <c r="O443" s="151">
        <v>2</v>
      </c>
      <c r="AA443" s="127">
        <v>1</v>
      </c>
      <c r="AB443" s="127">
        <v>7</v>
      </c>
      <c r="AC443" s="127">
        <v>7</v>
      </c>
      <c r="AZ443" s="127">
        <v>2</v>
      </c>
      <c r="BA443" s="127">
        <f>IF(AZ443=1,G443,0)</f>
        <v>0</v>
      </c>
      <c r="BB443" s="127">
        <f>IF(AZ443=2,G443,0)</f>
        <v>0</v>
      </c>
      <c r="BC443" s="127">
        <f>IF(AZ443=3,G443,0)</f>
        <v>0</v>
      </c>
      <c r="BD443" s="127">
        <f>IF(AZ443=4,G443,0)</f>
        <v>0</v>
      </c>
      <c r="BE443" s="127">
        <f>IF(AZ443=5,G443,0)</f>
        <v>0</v>
      </c>
      <c r="CA443" s="151">
        <v>1</v>
      </c>
      <c r="CB443" s="151">
        <v>7</v>
      </c>
      <c r="CZ443" s="127">
        <v>0.00306</v>
      </c>
    </row>
    <row r="444" spans="1:15" ht="12.75">
      <c r="A444" s="158"/>
      <c r="B444" s="159"/>
      <c r="C444" s="222" t="s">
        <v>547</v>
      </c>
      <c r="D444" s="223"/>
      <c r="E444" s="223"/>
      <c r="F444" s="223"/>
      <c r="G444" s="224"/>
      <c r="L444" s="160" t="s">
        <v>547</v>
      </c>
      <c r="O444" s="151">
        <v>3</v>
      </c>
    </row>
    <row r="445" spans="1:15" ht="12.75">
      <c r="A445" s="158"/>
      <c r="B445" s="161"/>
      <c r="C445" s="225" t="s">
        <v>548</v>
      </c>
      <c r="D445" s="226"/>
      <c r="E445" s="162">
        <v>50.67</v>
      </c>
      <c r="F445" s="163"/>
      <c r="G445" s="164"/>
      <c r="M445" s="185">
        <v>506700</v>
      </c>
      <c r="O445" s="151"/>
    </row>
    <row r="446" spans="1:104" ht="12.75">
      <c r="A446" s="152">
        <v>103</v>
      </c>
      <c r="B446" s="153" t="s">
        <v>549</v>
      </c>
      <c r="C446" s="154" t="s">
        <v>550</v>
      </c>
      <c r="D446" s="155" t="s">
        <v>58</v>
      </c>
      <c r="E446" s="156"/>
      <c r="F446" s="156">
        <v>0</v>
      </c>
      <c r="G446" s="157">
        <f>E446*F446</f>
        <v>0</v>
      </c>
      <c r="O446" s="151">
        <v>2</v>
      </c>
      <c r="AA446" s="127">
        <v>7</v>
      </c>
      <c r="AB446" s="127">
        <v>1002</v>
      </c>
      <c r="AC446" s="127">
        <v>5</v>
      </c>
      <c r="AZ446" s="127">
        <v>2</v>
      </c>
      <c r="BA446" s="127">
        <f>IF(AZ446=1,G446,0)</f>
        <v>0</v>
      </c>
      <c r="BB446" s="127">
        <f>IF(AZ446=2,G446,0)</f>
        <v>0</v>
      </c>
      <c r="BC446" s="127">
        <f>IF(AZ446=3,G446,0)</f>
        <v>0</v>
      </c>
      <c r="BD446" s="127">
        <f>IF(AZ446=4,G446,0)</f>
        <v>0</v>
      </c>
      <c r="BE446" s="127">
        <f>IF(AZ446=5,G446,0)</f>
        <v>0</v>
      </c>
      <c r="CA446" s="151">
        <v>7</v>
      </c>
      <c r="CB446" s="151">
        <v>1002</v>
      </c>
      <c r="CZ446" s="127">
        <v>0</v>
      </c>
    </row>
    <row r="447" spans="1:57" ht="12.75">
      <c r="A447" s="165"/>
      <c r="B447" s="166" t="s">
        <v>70</v>
      </c>
      <c r="C447" s="167" t="str">
        <f>CONCATENATE(B437," ",C437)</f>
        <v>711 Izolace proti vodě</v>
      </c>
      <c r="D447" s="168"/>
      <c r="E447" s="169"/>
      <c r="F447" s="170"/>
      <c r="G447" s="171">
        <f>SUM(G437:G446)</f>
        <v>0</v>
      </c>
      <c r="O447" s="151">
        <v>4</v>
      </c>
      <c r="BA447" s="172">
        <f>SUM(BA437:BA446)</f>
        <v>0</v>
      </c>
      <c r="BB447" s="172">
        <f>SUM(BB437:BB446)</f>
        <v>0</v>
      </c>
      <c r="BC447" s="172">
        <f>SUM(BC437:BC446)</f>
        <v>0</v>
      </c>
      <c r="BD447" s="172">
        <f>SUM(BD437:BD446)</f>
        <v>0</v>
      </c>
      <c r="BE447" s="172">
        <f>SUM(BE437:BE446)</f>
        <v>0</v>
      </c>
    </row>
    <row r="448" spans="1:15" ht="12.75">
      <c r="A448" s="144" t="s">
        <v>67</v>
      </c>
      <c r="B448" s="145" t="s">
        <v>551</v>
      </c>
      <c r="C448" s="146" t="s">
        <v>552</v>
      </c>
      <c r="D448" s="147"/>
      <c r="E448" s="148"/>
      <c r="F448" s="148"/>
      <c r="G448" s="149"/>
      <c r="H448" s="150"/>
      <c r="I448" s="150"/>
      <c r="O448" s="151">
        <v>1</v>
      </c>
    </row>
    <row r="449" spans="1:104" ht="12.75">
      <c r="A449" s="152">
        <v>104</v>
      </c>
      <c r="B449" s="153" t="s">
        <v>553</v>
      </c>
      <c r="C449" s="154" t="s">
        <v>554</v>
      </c>
      <c r="D449" s="155" t="s">
        <v>132</v>
      </c>
      <c r="E449" s="156">
        <v>12</v>
      </c>
      <c r="F449" s="156">
        <v>0</v>
      </c>
      <c r="G449" s="157">
        <f>E449*F449</f>
        <v>0</v>
      </c>
      <c r="O449" s="151">
        <v>2</v>
      </c>
      <c r="AA449" s="127">
        <v>1</v>
      </c>
      <c r="AB449" s="127">
        <v>7</v>
      </c>
      <c r="AC449" s="127">
        <v>7</v>
      </c>
      <c r="AZ449" s="127">
        <v>2</v>
      </c>
      <c r="BA449" s="127">
        <f>IF(AZ449=1,G449,0)</f>
        <v>0</v>
      </c>
      <c r="BB449" s="127">
        <f>IF(AZ449=2,G449,0)</f>
        <v>0</v>
      </c>
      <c r="BC449" s="127">
        <f>IF(AZ449=3,G449,0)</f>
        <v>0</v>
      </c>
      <c r="BD449" s="127">
        <f>IF(AZ449=4,G449,0)</f>
        <v>0</v>
      </c>
      <c r="BE449" s="127">
        <f>IF(AZ449=5,G449,0)</f>
        <v>0</v>
      </c>
      <c r="CA449" s="151">
        <v>1</v>
      </c>
      <c r="CB449" s="151">
        <v>7</v>
      </c>
      <c r="CZ449" s="127">
        <v>0</v>
      </c>
    </row>
    <row r="450" spans="1:15" ht="12.75">
      <c r="A450" s="158"/>
      <c r="B450" s="159"/>
      <c r="C450" s="222" t="s">
        <v>555</v>
      </c>
      <c r="D450" s="223"/>
      <c r="E450" s="223"/>
      <c r="F450" s="223"/>
      <c r="G450" s="224"/>
      <c r="L450" s="160" t="s">
        <v>555</v>
      </c>
      <c r="O450" s="151">
        <v>3</v>
      </c>
    </row>
    <row r="451" spans="1:15" ht="12.75">
      <c r="A451" s="158"/>
      <c r="B451" s="161"/>
      <c r="C451" s="225" t="s">
        <v>556</v>
      </c>
      <c r="D451" s="226"/>
      <c r="E451" s="162">
        <v>12</v>
      </c>
      <c r="F451" s="163"/>
      <c r="G451" s="164"/>
      <c r="M451" s="160">
        <v>12</v>
      </c>
      <c r="O451" s="151"/>
    </row>
    <row r="452" spans="1:104" ht="22.5">
      <c r="A452" s="152">
        <v>105</v>
      </c>
      <c r="B452" s="153" t="s">
        <v>557</v>
      </c>
      <c r="C452" s="154" t="s">
        <v>558</v>
      </c>
      <c r="D452" s="155" t="s">
        <v>132</v>
      </c>
      <c r="E452" s="156">
        <v>12</v>
      </c>
      <c r="F452" s="156">
        <v>0</v>
      </c>
      <c r="G452" s="157">
        <f>E452*F452</f>
        <v>0</v>
      </c>
      <c r="O452" s="151">
        <v>2</v>
      </c>
      <c r="AA452" s="127">
        <v>1</v>
      </c>
      <c r="AB452" s="127">
        <v>7</v>
      </c>
      <c r="AC452" s="127">
        <v>7</v>
      </c>
      <c r="AZ452" s="127">
        <v>2</v>
      </c>
      <c r="BA452" s="127">
        <f>IF(AZ452=1,G452,0)</f>
        <v>0</v>
      </c>
      <c r="BB452" s="127">
        <f>IF(AZ452=2,G452,0)</f>
        <v>0</v>
      </c>
      <c r="BC452" s="127">
        <f>IF(AZ452=3,G452,0)</f>
        <v>0</v>
      </c>
      <c r="BD452" s="127">
        <f>IF(AZ452=4,G452,0)</f>
        <v>0</v>
      </c>
      <c r="BE452" s="127">
        <f>IF(AZ452=5,G452,0)</f>
        <v>0</v>
      </c>
      <c r="CA452" s="151">
        <v>1</v>
      </c>
      <c r="CB452" s="151">
        <v>7</v>
      </c>
      <c r="CZ452" s="127">
        <v>0</v>
      </c>
    </row>
    <row r="453" spans="1:15" ht="12.75">
      <c r="A453" s="158"/>
      <c r="B453" s="161"/>
      <c r="C453" s="225" t="s">
        <v>556</v>
      </c>
      <c r="D453" s="226"/>
      <c r="E453" s="162">
        <v>12</v>
      </c>
      <c r="F453" s="163"/>
      <c r="G453" s="164"/>
      <c r="M453" s="160">
        <v>12</v>
      </c>
      <c r="O453" s="151"/>
    </row>
    <row r="454" spans="1:104" ht="12.75">
      <c r="A454" s="152">
        <v>106</v>
      </c>
      <c r="B454" s="153" t="s">
        <v>559</v>
      </c>
      <c r="C454" s="154" t="s">
        <v>560</v>
      </c>
      <c r="D454" s="155" t="s">
        <v>58</v>
      </c>
      <c r="E454" s="156"/>
      <c r="F454" s="156">
        <v>0</v>
      </c>
      <c r="G454" s="157">
        <f>E454*F454</f>
        <v>0</v>
      </c>
      <c r="O454" s="151">
        <v>2</v>
      </c>
      <c r="AA454" s="127">
        <v>7</v>
      </c>
      <c r="AB454" s="127">
        <v>1002</v>
      </c>
      <c r="AC454" s="127">
        <v>5</v>
      </c>
      <c r="AZ454" s="127">
        <v>2</v>
      </c>
      <c r="BA454" s="127">
        <f>IF(AZ454=1,G454,0)</f>
        <v>0</v>
      </c>
      <c r="BB454" s="127">
        <f>IF(AZ454=2,G454,0)</f>
        <v>0</v>
      </c>
      <c r="BC454" s="127">
        <f>IF(AZ454=3,G454,0)</f>
        <v>0</v>
      </c>
      <c r="BD454" s="127">
        <f>IF(AZ454=4,G454,0)</f>
        <v>0</v>
      </c>
      <c r="BE454" s="127">
        <f>IF(AZ454=5,G454,0)</f>
        <v>0</v>
      </c>
      <c r="CA454" s="151">
        <v>7</v>
      </c>
      <c r="CB454" s="151">
        <v>1002</v>
      </c>
      <c r="CZ454" s="127">
        <v>0</v>
      </c>
    </row>
    <row r="455" spans="1:57" ht="12.75">
      <c r="A455" s="165"/>
      <c r="B455" s="166" t="s">
        <v>70</v>
      </c>
      <c r="C455" s="167" t="str">
        <f>CONCATENATE(B448," ",C448)</f>
        <v>712 Živičné krytiny</v>
      </c>
      <c r="D455" s="168"/>
      <c r="E455" s="169"/>
      <c r="F455" s="170"/>
      <c r="G455" s="171">
        <f>SUM(G448:G454)</f>
        <v>0</v>
      </c>
      <c r="O455" s="151">
        <v>4</v>
      </c>
      <c r="BA455" s="172">
        <f>SUM(BA448:BA454)</f>
        <v>0</v>
      </c>
      <c r="BB455" s="172">
        <f>SUM(BB448:BB454)</f>
        <v>0</v>
      </c>
      <c r="BC455" s="172">
        <f>SUM(BC448:BC454)</f>
        <v>0</v>
      </c>
      <c r="BD455" s="172">
        <f>SUM(BD448:BD454)</f>
        <v>0</v>
      </c>
      <c r="BE455" s="172">
        <f>SUM(BE448:BE454)</f>
        <v>0</v>
      </c>
    </row>
    <row r="456" spans="1:15" ht="12.75">
      <c r="A456" s="144" t="s">
        <v>67</v>
      </c>
      <c r="B456" s="145" t="s">
        <v>561</v>
      </c>
      <c r="C456" s="146" t="s">
        <v>562</v>
      </c>
      <c r="D456" s="147"/>
      <c r="E456" s="148"/>
      <c r="F456" s="148"/>
      <c r="G456" s="149"/>
      <c r="H456" s="150"/>
      <c r="I456" s="150"/>
      <c r="O456" s="151">
        <v>1</v>
      </c>
    </row>
    <row r="457" spans="1:104" ht="22.5">
      <c r="A457" s="152">
        <v>107</v>
      </c>
      <c r="B457" s="153" t="s">
        <v>563</v>
      </c>
      <c r="C457" s="154" t="s">
        <v>564</v>
      </c>
      <c r="D457" s="155" t="s">
        <v>132</v>
      </c>
      <c r="E457" s="156">
        <v>4.715</v>
      </c>
      <c r="F457" s="156">
        <v>0</v>
      </c>
      <c r="G457" s="157">
        <f>E457*F457</f>
        <v>0</v>
      </c>
      <c r="O457" s="151">
        <v>2</v>
      </c>
      <c r="AA457" s="127">
        <v>1</v>
      </c>
      <c r="AB457" s="127">
        <v>7</v>
      </c>
      <c r="AC457" s="127">
        <v>7</v>
      </c>
      <c r="AZ457" s="127">
        <v>2</v>
      </c>
      <c r="BA457" s="127">
        <f>IF(AZ457=1,G457,0)</f>
        <v>0</v>
      </c>
      <c r="BB457" s="127">
        <f>IF(AZ457=2,G457,0)</f>
        <v>0</v>
      </c>
      <c r="BC457" s="127">
        <f>IF(AZ457=3,G457,0)</f>
        <v>0</v>
      </c>
      <c r="BD457" s="127">
        <f>IF(AZ457=4,G457,0)</f>
        <v>0</v>
      </c>
      <c r="BE457" s="127">
        <f>IF(AZ457=5,G457,0)</f>
        <v>0</v>
      </c>
      <c r="CA457" s="151">
        <v>1</v>
      </c>
      <c r="CB457" s="151">
        <v>7</v>
      </c>
      <c r="CZ457" s="127">
        <v>0.00022</v>
      </c>
    </row>
    <row r="458" spans="1:15" ht="12.75">
      <c r="A458" s="158"/>
      <c r="B458" s="159"/>
      <c r="C458" s="222" t="s">
        <v>565</v>
      </c>
      <c r="D458" s="223"/>
      <c r="E458" s="223"/>
      <c r="F458" s="223"/>
      <c r="G458" s="224"/>
      <c r="L458" s="160" t="s">
        <v>565</v>
      </c>
      <c r="O458" s="151">
        <v>3</v>
      </c>
    </row>
    <row r="459" spans="1:15" ht="12.75">
      <c r="A459" s="158"/>
      <c r="B459" s="161"/>
      <c r="C459" s="225" t="s">
        <v>566</v>
      </c>
      <c r="D459" s="226"/>
      <c r="E459" s="162">
        <v>4.715</v>
      </c>
      <c r="F459" s="163"/>
      <c r="G459" s="164"/>
      <c r="M459" s="160" t="s">
        <v>566</v>
      </c>
      <c r="O459" s="151"/>
    </row>
    <row r="460" spans="1:104" ht="12.75">
      <c r="A460" s="152">
        <v>108</v>
      </c>
      <c r="B460" s="153" t="s">
        <v>567</v>
      </c>
      <c r="C460" s="154" t="s">
        <v>568</v>
      </c>
      <c r="D460" s="155" t="s">
        <v>132</v>
      </c>
      <c r="E460" s="156">
        <v>151.24</v>
      </c>
      <c r="F460" s="156">
        <v>0</v>
      </c>
      <c r="G460" s="157">
        <f>E460*F460</f>
        <v>0</v>
      </c>
      <c r="O460" s="151">
        <v>2</v>
      </c>
      <c r="AA460" s="127">
        <v>1</v>
      </c>
      <c r="AB460" s="127">
        <v>7</v>
      </c>
      <c r="AC460" s="127">
        <v>7</v>
      </c>
      <c r="AZ460" s="127">
        <v>2</v>
      </c>
      <c r="BA460" s="127">
        <f>IF(AZ460=1,G460,0)</f>
        <v>0</v>
      </c>
      <c r="BB460" s="127">
        <f>IF(AZ460=2,G460,0)</f>
        <v>0</v>
      </c>
      <c r="BC460" s="127">
        <f>IF(AZ460=3,G460,0)</f>
        <v>0</v>
      </c>
      <c r="BD460" s="127">
        <f>IF(AZ460=4,G460,0)</f>
        <v>0</v>
      </c>
      <c r="BE460" s="127">
        <f>IF(AZ460=5,G460,0)</f>
        <v>0</v>
      </c>
      <c r="CA460" s="151">
        <v>1</v>
      </c>
      <c r="CB460" s="151">
        <v>7</v>
      </c>
      <c r="CZ460" s="127">
        <v>9E-05</v>
      </c>
    </row>
    <row r="461" spans="1:15" ht="12.75">
      <c r="A461" s="158"/>
      <c r="B461" s="159"/>
      <c r="C461" s="222" t="s">
        <v>569</v>
      </c>
      <c r="D461" s="223"/>
      <c r="E461" s="223"/>
      <c r="F461" s="223"/>
      <c r="G461" s="224"/>
      <c r="L461" s="160" t="s">
        <v>569</v>
      </c>
      <c r="O461" s="151">
        <v>3</v>
      </c>
    </row>
    <row r="462" spans="1:15" ht="12.75">
      <c r="A462" s="158"/>
      <c r="B462" s="161"/>
      <c r="C462" s="225" t="s">
        <v>345</v>
      </c>
      <c r="D462" s="226"/>
      <c r="E462" s="162">
        <v>121.21</v>
      </c>
      <c r="F462" s="163"/>
      <c r="G462" s="164"/>
      <c r="M462" s="160" t="s">
        <v>345</v>
      </c>
      <c r="O462" s="151"/>
    </row>
    <row r="463" spans="1:15" ht="12.75">
      <c r="A463" s="158"/>
      <c r="B463" s="161"/>
      <c r="C463" s="225" t="s">
        <v>346</v>
      </c>
      <c r="D463" s="226"/>
      <c r="E463" s="162">
        <v>30.03</v>
      </c>
      <c r="F463" s="163"/>
      <c r="G463" s="164"/>
      <c r="M463" s="160" t="s">
        <v>346</v>
      </c>
      <c r="O463" s="151"/>
    </row>
    <row r="464" spans="1:104" ht="22.5">
      <c r="A464" s="152">
        <v>109</v>
      </c>
      <c r="B464" s="153" t="s">
        <v>570</v>
      </c>
      <c r="C464" s="154" t="s">
        <v>571</v>
      </c>
      <c r="D464" s="155" t="s">
        <v>132</v>
      </c>
      <c r="E464" s="156">
        <v>8.4</v>
      </c>
      <c r="F464" s="156">
        <v>0</v>
      </c>
      <c r="G464" s="157">
        <f>E464*F464</f>
        <v>0</v>
      </c>
      <c r="O464" s="151">
        <v>2</v>
      </c>
      <c r="AA464" s="127">
        <v>1</v>
      </c>
      <c r="AB464" s="127">
        <v>0</v>
      </c>
      <c r="AC464" s="127">
        <v>0</v>
      </c>
      <c r="AZ464" s="127">
        <v>2</v>
      </c>
      <c r="BA464" s="127">
        <f>IF(AZ464=1,G464,0)</f>
        <v>0</v>
      </c>
      <c r="BB464" s="127">
        <f>IF(AZ464=2,G464,0)</f>
        <v>0</v>
      </c>
      <c r="BC464" s="127">
        <f>IF(AZ464=3,G464,0)</f>
        <v>0</v>
      </c>
      <c r="BD464" s="127">
        <f>IF(AZ464=4,G464,0)</f>
        <v>0</v>
      </c>
      <c r="BE464" s="127">
        <f>IF(AZ464=5,G464,0)</f>
        <v>0</v>
      </c>
      <c r="CA464" s="151">
        <v>1</v>
      </c>
      <c r="CB464" s="151">
        <v>0</v>
      </c>
      <c r="CZ464" s="127">
        <v>0.00022</v>
      </c>
    </row>
    <row r="465" spans="1:15" ht="12.75">
      <c r="A465" s="158"/>
      <c r="B465" s="159"/>
      <c r="C465" s="222" t="s">
        <v>572</v>
      </c>
      <c r="D465" s="223"/>
      <c r="E465" s="223"/>
      <c r="F465" s="223"/>
      <c r="G465" s="224"/>
      <c r="L465" s="160" t="s">
        <v>572</v>
      </c>
      <c r="O465" s="151">
        <v>3</v>
      </c>
    </row>
    <row r="466" spans="1:15" ht="12.75">
      <c r="A466" s="158"/>
      <c r="B466" s="161"/>
      <c r="C466" s="225" t="s">
        <v>181</v>
      </c>
      <c r="D466" s="226"/>
      <c r="E466" s="162">
        <v>5</v>
      </c>
      <c r="F466" s="163"/>
      <c r="G466" s="164"/>
      <c r="M466" s="160" t="s">
        <v>181</v>
      </c>
      <c r="O466" s="151"/>
    </row>
    <row r="467" spans="1:15" ht="12.75">
      <c r="A467" s="158"/>
      <c r="B467" s="161"/>
      <c r="C467" s="225" t="s">
        <v>182</v>
      </c>
      <c r="D467" s="226"/>
      <c r="E467" s="162">
        <v>3.4</v>
      </c>
      <c r="F467" s="163"/>
      <c r="G467" s="164"/>
      <c r="M467" s="160" t="s">
        <v>182</v>
      </c>
      <c r="O467" s="151"/>
    </row>
    <row r="468" spans="1:104" ht="12.75">
      <c r="A468" s="152">
        <v>110</v>
      </c>
      <c r="B468" s="153" t="s">
        <v>573</v>
      </c>
      <c r="C468" s="154" t="s">
        <v>574</v>
      </c>
      <c r="D468" s="155" t="s">
        <v>132</v>
      </c>
      <c r="E468" s="156">
        <v>151.24</v>
      </c>
      <c r="F468" s="156">
        <v>0</v>
      </c>
      <c r="G468" s="157">
        <f>E468*F468</f>
        <v>0</v>
      </c>
      <c r="O468" s="151">
        <v>2</v>
      </c>
      <c r="AA468" s="127">
        <v>1</v>
      </c>
      <c r="AB468" s="127">
        <v>7</v>
      </c>
      <c r="AC468" s="127">
        <v>7</v>
      </c>
      <c r="AZ468" s="127">
        <v>2</v>
      </c>
      <c r="BA468" s="127">
        <f>IF(AZ468=1,G468,0)</f>
        <v>0</v>
      </c>
      <c r="BB468" s="127">
        <f>IF(AZ468=2,G468,0)</f>
        <v>0</v>
      </c>
      <c r="BC468" s="127">
        <f>IF(AZ468=3,G468,0)</f>
        <v>0</v>
      </c>
      <c r="BD468" s="127">
        <f>IF(AZ468=4,G468,0)</f>
        <v>0</v>
      </c>
      <c r="BE468" s="127">
        <f>IF(AZ468=5,G468,0)</f>
        <v>0</v>
      </c>
      <c r="CA468" s="151">
        <v>1</v>
      </c>
      <c r="CB468" s="151">
        <v>7</v>
      </c>
      <c r="CZ468" s="127">
        <v>1E-05</v>
      </c>
    </row>
    <row r="469" spans="1:15" ht="12.75">
      <c r="A469" s="158"/>
      <c r="B469" s="159"/>
      <c r="C469" s="222" t="s">
        <v>575</v>
      </c>
      <c r="D469" s="223"/>
      <c r="E469" s="223"/>
      <c r="F469" s="223"/>
      <c r="G469" s="224"/>
      <c r="L469" s="160" t="s">
        <v>575</v>
      </c>
      <c r="O469" s="151">
        <v>3</v>
      </c>
    </row>
    <row r="470" spans="1:15" ht="12.75">
      <c r="A470" s="158"/>
      <c r="B470" s="161"/>
      <c r="C470" s="225" t="s">
        <v>345</v>
      </c>
      <c r="D470" s="226"/>
      <c r="E470" s="162">
        <v>121.21</v>
      </c>
      <c r="F470" s="163"/>
      <c r="G470" s="164"/>
      <c r="M470" s="160" t="s">
        <v>345</v>
      </c>
      <c r="O470" s="151"/>
    </row>
    <row r="471" spans="1:15" ht="12.75">
      <c r="A471" s="158"/>
      <c r="B471" s="161"/>
      <c r="C471" s="225" t="s">
        <v>346</v>
      </c>
      <c r="D471" s="226"/>
      <c r="E471" s="162">
        <v>30.03</v>
      </c>
      <c r="F471" s="163"/>
      <c r="G471" s="164"/>
      <c r="M471" s="160" t="s">
        <v>346</v>
      </c>
      <c r="O471" s="151"/>
    </row>
    <row r="472" spans="1:104" ht="12.75">
      <c r="A472" s="152">
        <v>111</v>
      </c>
      <c r="B472" s="153" t="s">
        <v>576</v>
      </c>
      <c r="C472" s="154" t="s">
        <v>577</v>
      </c>
      <c r="D472" s="155" t="s">
        <v>275</v>
      </c>
      <c r="E472" s="156">
        <v>180.345</v>
      </c>
      <c r="F472" s="156">
        <v>0</v>
      </c>
      <c r="G472" s="157">
        <f>E472*F472</f>
        <v>0</v>
      </c>
      <c r="O472" s="151">
        <v>2</v>
      </c>
      <c r="AA472" s="127">
        <v>3</v>
      </c>
      <c r="AB472" s="127">
        <v>7</v>
      </c>
      <c r="AC472" s="127" t="s">
        <v>576</v>
      </c>
      <c r="AZ472" s="127">
        <v>2</v>
      </c>
      <c r="BA472" s="127">
        <f>IF(AZ472=1,G472,0)</f>
        <v>0</v>
      </c>
      <c r="BB472" s="127">
        <f>IF(AZ472=2,G472,0)</f>
        <v>0</v>
      </c>
      <c r="BC472" s="127">
        <f>IF(AZ472=3,G472,0)</f>
        <v>0</v>
      </c>
      <c r="BD472" s="127">
        <f>IF(AZ472=4,G472,0)</f>
        <v>0</v>
      </c>
      <c r="BE472" s="127">
        <f>IF(AZ472=5,G472,0)</f>
        <v>0</v>
      </c>
      <c r="CA472" s="151">
        <v>3</v>
      </c>
      <c r="CB472" s="151">
        <v>7</v>
      </c>
      <c r="CZ472" s="127">
        <v>0</v>
      </c>
    </row>
    <row r="473" spans="1:15" ht="22.5">
      <c r="A473" s="158"/>
      <c r="B473" s="161"/>
      <c r="C473" s="225" t="s">
        <v>578</v>
      </c>
      <c r="D473" s="226"/>
      <c r="E473" s="162">
        <v>180.345</v>
      </c>
      <c r="F473" s="163"/>
      <c r="G473" s="164"/>
      <c r="M473" s="160" t="s">
        <v>578</v>
      </c>
      <c r="O473" s="151"/>
    </row>
    <row r="474" spans="1:104" ht="12.75">
      <c r="A474" s="152">
        <v>112</v>
      </c>
      <c r="B474" s="153" t="s">
        <v>579</v>
      </c>
      <c r="C474" s="154" t="s">
        <v>580</v>
      </c>
      <c r="D474" s="155" t="s">
        <v>132</v>
      </c>
      <c r="E474" s="156">
        <v>158.802</v>
      </c>
      <c r="F474" s="156">
        <v>0</v>
      </c>
      <c r="G474" s="157">
        <f>E474*F474</f>
        <v>0</v>
      </c>
      <c r="O474" s="151">
        <v>2</v>
      </c>
      <c r="AA474" s="127">
        <v>3</v>
      </c>
      <c r="AB474" s="127">
        <v>7</v>
      </c>
      <c r="AC474" s="127">
        <v>63141274</v>
      </c>
      <c r="AZ474" s="127">
        <v>2</v>
      </c>
      <c r="BA474" s="127">
        <f>IF(AZ474=1,G474,0)</f>
        <v>0</v>
      </c>
      <c r="BB474" s="127">
        <f>IF(AZ474=2,G474,0)</f>
        <v>0</v>
      </c>
      <c r="BC474" s="127">
        <f>IF(AZ474=3,G474,0)</f>
        <v>0</v>
      </c>
      <c r="BD474" s="127">
        <f>IF(AZ474=4,G474,0)</f>
        <v>0</v>
      </c>
      <c r="BE474" s="127">
        <f>IF(AZ474=5,G474,0)</f>
        <v>0</v>
      </c>
      <c r="CA474" s="151">
        <v>3</v>
      </c>
      <c r="CB474" s="151">
        <v>7</v>
      </c>
      <c r="CZ474" s="127">
        <v>0.007</v>
      </c>
    </row>
    <row r="475" spans="1:15" ht="12.75">
      <c r="A475" s="158"/>
      <c r="B475" s="159"/>
      <c r="C475" s="222" t="s">
        <v>569</v>
      </c>
      <c r="D475" s="223"/>
      <c r="E475" s="223"/>
      <c r="F475" s="223"/>
      <c r="G475" s="224"/>
      <c r="L475" s="160" t="s">
        <v>569</v>
      </c>
      <c r="O475" s="151">
        <v>3</v>
      </c>
    </row>
    <row r="476" spans="1:15" ht="12.75">
      <c r="A476" s="158"/>
      <c r="B476" s="161"/>
      <c r="C476" s="225" t="s">
        <v>581</v>
      </c>
      <c r="D476" s="226"/>
      <c r="E476" s="162">
        <v>127.2705</v>
      </c>
      <c r="F476" s="163"/>
      <c r="G476" s="164"/>
      <c r="M476" s="160" t="s">
        <v>581</v>
      </c>
      <c r="O476" s="151"/>
    </row>
    <row r="477" spans="1:15" ht="12.75">
      <c r="A477" s="158"/>
      <c r="B477" s="161"/>
      <c r="C477" s="225" t="s">
        <v>582</v>
      </c>
      <c r="D477" s="226"/>
      <c r="E477" s="162">
        <v>31.5315</v>
      </c>
      <c r="F477" s="163"/>
      <c r="G477" s="164"/>
      <c r="M477" s="160" t="s">
        <v>582</v>
      </c>
      <c r="O477" s="151"/>
    </row>
    <row r="478" spans="1:104" ht="12.75">
      <c r="A478" s="152">
        <v>113</v>
      </c>
      <c r="B478" s="153" t="s">
        <v>583</v>
      </c>
      <c r="C478" s="154" t="s">
        <v>584</v>
      </c>
      <c r="D478" s="155" t="s">
        <v>58</v>
      </c>
      <c r="E478" s="156"/>
      <c r="F478" s="156">
        <v>0</v>
      </c>
      <c r="G478" s="157">
        <f>E478*F478</f>
        <v>0</v>
      </c>
      <c r="O478" s="151">
        <v>2</v>
      </c>
      <c r="AA478" s="127">
        <v>7</v>
      </c>
      <c r="AB478" s="127">
        <v>1002</v>
      </c>
      <c r="AC478" s="127">
        <v>5</v>
      </c>
      <c r="AZ478" s="127">
        <v>2</v>
      </c>
      <c r="BA478" s="127">
        <f>IF(AZ478=1,G478,0)</f>
        <v>0</v>
      </c>
      <c r="BB478" s="127">
        <f>IF(AZ478=2,G478,0)</f>
        <v>0</v>
      </c>
      <c r="BC478" s="127">
        <f>IF(AZ478=3,G478,0)</f>
        <v>0</v>
      </c>
      <c r="BD478" s="127">
        <f>IF(AZ478=4,G478,0)</f>
        <v>0</v>
      </c>
      <c r="BE478" s="127">
        <f>IF(AZ478=5,G478,0)</f>
        <v>0</v>
      </c>
      <c r="CA478" s="151">
        <v>7</v>
      </c>
      <c r="CB478" s="151">
        <v>1002</v>
      </c>
      <c r="CZ478" s="127">
        <v>0</v>
      </c>
    </row>
    <row r="479" spans="1:57" ht="12.75">
      <c r="A479" s="165"/>
      <c r="B479" s="166" t="s">
        <v>70</v>
      </c>
      <c r="C479" s="167" t="str">
        <f>CONCATENATE(B456," ",C456)</f>
        <v>713 Izolace tepelné</v>
      </c>
      <c r="D479" s="168"/>
      <c r="E479" s="169"/>
      <c r="F479" s="170"/>
      <c r="G479" s="171">
        <f>SUM(G456:G478)</f>
        <v>0</v>
      </c>
      <c r="O479" s="151">
        <v>4</v>
      </c>
      <c r="BA479" s="172">
        <f>SUM(BA456:BA478)</f>
        <v>0</v>
      </c>
      <c r="BB479" s="172">
        <f>SUM(BB456:BB478)</f>
        <v>0</v>
      </c>
      <c r="BC479" s="172">
        <f>SUM(BC456:BC478)</f>
        <v>0</v>
      </c>
      <c r="BD479" s="172">
        <f>SUM(BD456:BD478)</f>
        <v>0</v>
      </c>
      <c r="BE479" s="172">
        <f>SUM(BE456:BE478)</f>
        <v>0</v>
      </c>
    </row>
    <row r="480" spans="1:15" ht="12.75">
      <c r="A480" s="144" t="s">
        <v>67</v>
      </c>
      <c r="B480" s="145" t="s">
        <v>585</v>
      </c>
      <c r="C480" s="146" t="s">
        <v>586</v>
      </c>
      <c r="D480" s="147"/>
      <c r="E480" s="148"/>
      <c r="F480" s="148"/>
      <c r="G480" s="149"/>
      <c r="H480" s="150"/>
      <c r="I480" s="150"/>
      <c r="O480" s="151">
        <v>1</v>
      </c>
    </row>
    <row r="481" spans="1:104" ht="12.75">
      <c r="A481" s="152">
        <v>114</v>
      </c>
      <c r="B481" s="153" t="s">
        <v>587</v>
      </c>
      <c r="C481" s="154" t="s">
        <v>588</v>
      </c>
      <c r="D481" s="155" t="s">
        <v>589</v>
      </c>
      <c r="E481" s="156">
        <v>1</v>
      </c>
      <c r="F481" s="156">
        <v>0</v>
      </c>
      <c r="G481" s="157">
        <f>E481*F481</f>
        <v>0</v>
      </c>
      <c r="O481" s="151">
        <v>2</v>
      </c>
      <c r="AA481" s="127">
        <v>1</v>
      </c>
      <c r="AB481" s="127">
        <v>7</v>
      </c>
      <c r="AC481" s="127">
        <v>7</v>
      </c>
      <c r="AZ481" s="127">
        <v>2</v>
      </c>
      <c r="BA481" s="127">
        <f>IF(AZ481=1,G481,0)</f>
        <v>0</v>
      </c>
      <c r="BB481" s="127">
        <f>IF(AZ481=2,G481,0)</f>
        <v>0</v>
      </c>
      <c r="BC481" s="127">
        <f>IF(AZ481=3,G481,0)</f>
        <v>0</v>
      </c>
      <c r="BD481" s="127">
        <f>IF(AZ481=4,G481,0)</f>
        <v>0</v>
      </c>
      <c r="BE481" s="127">
        <f>IF(AZ481=5,G481,0)</f>
        <v>0</v>
      </c>
      <c r="CA481" s="151">
        <v>1</v>
      </c>
      <c r="CB481" s="151">
        <v>7</v>
      </c>
      <c r="CZ481" s="127">
        <v>0</v>
      </c>
    </row>
    <row r="482" spans="1:15" ht="12.75">
      <c r="A482" s="158"/>
      <c r="B482" s="161"/>
      <c r="C482" s="225" t="s">
        <v>68</v>
      </c>
      <c r="D482" s="226"/>
      <c r="E482" s="162">
        <v>1</v>
      </c>
      <c r="F482" s="163"/>
      <c r="G482" s="164"/>
      <c r="M482" s="160">
        <v>1</v>
      </c>
      <c r="O482" s="151"/>
    </row>
    <row r="483" spans="1:104" ht="12.75">
      <c r="A483" s="152">
        <v>115</v>
      </c>
      <c r="B483" s="153" t="s">
        <v>590</v>
      </c>
      <c r="C483" s="154" t="s">
        <v>591</v>
      </c>
      <c r="D483" s="155" t="s">
        <v>589</v>
      </c>
      <c r="E483" s="156">
        <v>2</v>
      </c>
      <c r="F483" s="156">
        <v>0</v>
      </c>
      <c r="G483" s="157">
        <f>E483*F483</f>
        <v>0</v>
      </c>
      <c r="O483" s="151">
        <v>2</v>
      </c>
      <c r="AA483" s="127">
        <v>1</v>
      </c>
      <c r="AB483" s="127">
        <v>0</v>
      </c>
      <c r="AC483" s="127">
        <v>0</v>
      </c>
      <c r="AZ483" s="127">
        <v>2</v>
      </c>
      <c r="BA483" s="127">
        <f>IF(AZ483=1,G483,0)</f>
        <v>0</v>
      </c>
      <c r="BB483" s="127">
        <f>IF(AZ483=2,G483,0)</f>
        <v>0</v>
      </c>
      <c r="BC483" s="127">
        <f>IF(AZ483=3,G483,0)</f>
        <v>0</v>
      </c>
      <c r="BD483" s="127">
        <f>IF(AZ483=4,G483,0)</f>
        <v>0</v>
      </c>
      <c r="BE483" s="127">
        <f>IF(AZ483=5,G483,0)</f>
        <v>0</v>
      </c>
      <c r="CA483" s="151">
        <v>1</v>
      </c>
      <c r="CB483" s="151">
        <v>0</v>
      </c>
      <c r="CZ483" s="127">
        <v>0</v>
      </c>
    </row>
    <row r="484" spans="1:15" ht="12.75">
      <c r="A484" s="158"/>
      <c r="B484" s="161"/>
      <c r="C484" s="225" t="s">
        <v>353</v>
      </c>
      <c r="D484" s="226"/>
      <c r="E484" s="162">
        <v>2</v>
      </c>
      <c r="F484" s="163"/>
      <c r="G484" s="164"/>
      <c r="M484" s="160">
        <v>2</v>
      </c>
      <c r="O484" s="151"/>
    </row>
    <row r="485" spans="1:104" ht="12.75">
      <c r="A485" s="152">
        <v>116</v>
      </c>
      <c r="B485" s="153" t="s">
        <v>592</v>
      </c>
      <c r="C485" s="154" t="s">
        <v>593</v>
      </c>
      <c r="D485" s="155" t="s">
        <v>589</v>
      </c>
      <c r="E485" s="156">
        <v>1</v>
      </c>
      <c r="F485" s="156">
        <v>0</v>
      </c>
      <c r="G485" s="157">
        <f>E485*F485</f>
        <v>0</v>
      </c>
      <c r="O485" s="151">
        <v>2</v>
      </c>
      <c r="AA485" s="127">
        <v>1</v>
      </c>
      <c r="AB485" s="127">
        <v>7</v>
      </c>
      <c r="AC485" s="127">
        <v>7</v>
      </c>
      <c r="AZ485" s="127">
        <v>2</v>
      </c>
      <c r="BA485" s="127">
        <f>IF(AZ485=1,G485,0)</f>
        <v>0</v>
      </c>
      <c r="BB485" s="127">
        <f>IF(AZ485=2,G485,0)</f>
        <v>0</v>
      </c>
      <c r="BC485" s="127">
        <f>IF(AZ485=3,G485,0)</f>
        <v>0</v>
      </c>
      <c r="BD485" s="127">
        <f>IF(AZ485=4,G485,0)</f>
        <v>0</v>
      </c>
      <c r="BE485" s="127">
        <f>IF(AZ485=5,G485,0)</f>
        <v>0</v>
      </c>
      <c r="CA485" s="151">
        <v>1</v>
      </c>
      <c r="CB485" s="151">
        <v>7</v>
      </c>
      <c r="CZ485" s="127">
        <v>0</v>
      </c>
    </row>
    <row r="486" spans="1:15" ht="12.75">
      <c r="A486" s="158"/>
      <c r="B486" s="161"/>
      <c r="C486" s="225" t="s">
        <v>68</v>
      </c>
      <c r="D486" s="226"/>
      <c r="E486" s="162">
        <v>1</v>
      </c>
      <c r="F486" s="163"/>
      <c r="G486" s="164"/>
      <c r="M486" s="160">
        <v>1</v>
      </c>
      <c r="O486" s="151"/>
    </row>
    <row r="487" spans="1:104" ht="12.75">
      <c r="A487" s="152">
        <v>117</v>
      </c>
      <c r="B487" s="153" t="s">
        <v>594</v>
      </c>
      <c r="C487" s="154" t="s">
        <v>595</v>
      </c>
      <c r="D487" s="155" t="s">
        <v>82</v>
      </c>
      <c r="E487" s="156">
        <v>1</v>
      </c>
      <c r="F487" s="156">
        <v>0</v>
      </c>
      <c r="G487" s="157">
        <f>E487*F487</f>
        <v>0</v>
      </c>
      <c r="O487" s="151">
        <v>2</v>
      </c>
      <c r="AA487" s="127">
        <v>1</v>
      </c>
      <c r="AB487" s="127">
        <v>7</v>
      </c>
      <c r="AC487" s="127">
        <v>7</v>
      </c>
      <c r="AZ487" s="127">
        <v>2</v>
      </c>
      <c r="BA487" s="127">
        <f>IF(AZ487=1,G487,0)</f>
        <v>0</v>
      </c>
      <c r="BB487" s="127">
        <f>IF(AZ487=2,G487,0)</f>
        <v>0</v>
      </c>
      <c r="BC487" s="127">
        <f>IF(AZ487=3,G487,0)</f>
        <v>0</v>
      </c>
      <c r="BD487" s="127">
        <f>IF(AZ487=4,G487,0)</f>
        <v>0</v>
      </c>
      <c r="BE487" s="127">
        <f>IF(AZ487=5,G487,0)</f>
        <v>0</v>
      </c>
      <c r="CA487" s="151">
        <v>1</v>
      </c>
      <c r="CB487" s="151">
        <v>7</v>
      </c>
      <c r="CZ487" s="127">
        <v>0</v>
      </c>
    </row>
    <row r="488" spans="1:15" ht="12.75">
      <c r="A488" s="158"/>
      <c r="B488" s="161"/>
      <c r="C488" s="225" t="s">
        <v>68</v>
      </c>
      <c r="D488" s="226"/>
      <c r="E488" s="162">
        <v>1</v>
      </c>
      <c r="F488" s="163"/>
      <c r="G488" s="164"/>
      <c r="M488" s="160">
        <v>1</v>
      </c>
      <c r="O488" s="151"/>
    </row>
    <row r="489" spans="1:104" ht="12.75">
      <c r="A489" s="152">
        <v>118</v>
      </c>
      <c r="B489" s="153" t="s">
        <v>596</v>
      </c>
      <c r="C489" s="154" t="s">
        <v>597</v>
      </c>
      <c r="D489" s="155" t="s">
        <v>58</v>
      </c>
      <c r="E489" s="156"/>
      <c r="F489" s="156">
        <v>0</v>
      </c>
      <c r="G489" s="157">
        <f>E489*F489</f>
        <v>0</v>
      </c>
      <c r="O489" s="151">
        <v>2</v>
      </c>
      <c r="AA489" s="127">
        <v>7</v>
      </c>
      <c r="AB489" s="127">
        <v>1002</v>
      </c>
      <c r="AC489" s="127">
        <v>5</v>
      </c>
      <c r="AZ489" s="127">
        <v>2</v>
      </c>
      <c r="BA489" s="127">
        <f>IF(AZ489=1,G489,0)</f>
        <v>0</v>
      </c>
      <c r="BB489" s="127">
        <f>IF(AZ489=2,G489,0)</f>
        <v>0</v>
      </c>
      <c r="BC489" s="127">
        <f>IF(AZ489=3,G489,0)</f>
        <v>0</v>
      </c>
      <c r="BD489" s="127">
        <f>IF(AZ489=4,G489,0)</f>
        <v>0</v>
      </c>
      <c r="BE489" s="127">
        <f>IF(AZ489=5,G489,0)</f>
        <v>0</v>
      </c>
      <c r="CA489" s="151">
        <v>7</v>
      </c>
      <c r="CB489" s="151">
        <v>1002</v>
      </c>
      <c r="CZ489" s="127">
        <v>0</v>
      </c>
    </row>
    <row r="490" spans="1:57" ht="12.75">
      <c r="A490" s="165"/>
      <c r="B490" s="166" t="s">
        <v>70</v>
      </c>
      <c r="C490" s="167" t="str">
        <f>CONCATENATE(B480," ",C480)</f>
        <v>725 Zařizovací předměty</v>
      </c>
      <c r="D490" s="168"/>
      <c r="E490" s="169"/>
      <c r="F490" s="170"/>
      <c r="G490" s="171">
        <f>SUM(G480:G489)</f>
        <v>0</v>
      </c>
      <c r="O490" s="151">
        <v>4</v>
      </c>
      <c r="BA490" s="172">
        <f>SUM(BA480:BA489)</f>
        <v>0</v>
      </c>
      <c r="BB490" s="172">
        <f>SUM(BB480:BB489)</f>
        <v>0</v>
      </c>
      <c r="BC490" s="172">
        <f>SUM(BC480:BC489)</f>
        <v>0</v>
      </c>
      <c r="BD490" s="172">
        <f>SUM(BD480:BD489)</f>
        <v>0</v>
      </c>
      <c r="BE490" s="172">
        <f>SUM(BE480:BE489)</f>
        <v>0</v>
      </c>
    </row>
    <row r="491" spans="1:15" ht="12.75">
      <c r="A491" s="144" t="s">
        <v>67</v>
      </c>
      <c r="B491" s="145" t="s">
        <v>598</v>
      </c>
      <c r="C491" s="146" t="s">
        <v>599</v>
      </c>
      <c r="D491" s="147"/>
      <c r="E491" s="148"/>
      <c r="F491" s="148"/>
      <c r="G491" s="149"/>
      <c r="H491" s="150"/>
      <c r="I491" s="150"/>
      <c r="O491" s="151">
        <v>1</v>
      </c>
    </row>
    <row r="492" spans="1:104" ht="12.75">
      <c r="A492" s="152">
        <v>119</v>
      </c>
      <c r="B492" s="153" t="s">
        <v>600</v>
      </c>
      <c r="C492" s="154" t="s">
        <v>601</v>
      </c>
      <c r="D492" s="155" t="s">
        <v>132</v>
      </c>
      <c r="E492" s="156">
        <v>30.22</v>
      </c>
      <c r="F492" s="156">
        <v>0</v>
      </c>
      <c r="G492" s="157">
        <f>E492*F492</f>
        <v>0</v>
      </c>
      <c r="O492" s="151">
        <v>2</v>
      </c>
      <c r="AA492" s="127">
        <v>1</v>
      </c>
      <c r="AB492" s="127">
        <v>7</v>
      </c>
      <c r="AC492" s="127">
        <v>7</v>
      </c>
      <c r="AZ492" s="127">
        <v>2</v>
      </c>
      <c r="BA492" s="127">
        <f>IF(AZ492=1,G492,0)</f>
        <v>0</v>
      </c>
      <c r="BB492" s="127">
        <f>IF(AZ492=2,G492,0)</f>
        <v>0</v>
      </c>
      <c r="BC492" s="127">
        <f>IF(AZ492=3,G492,0)</f>
        <v>0</v>
      </c>
      <c r="BD492" s="127">
        <f>IF(AZ492=4,G492,0)</f>
        <v>0</v>
      </c>
      <c r="BE492" s="127">
        <f>IF(AZ492=5,G492,0)</f>
        <v>0</v>
      </c>
      <c r="CA492" s="151">
        <v>1</v>
      </c>
      <c r="CB492" s="151">
        <v>7</v>
      </c>
      <c r="CZ492" s="127">
        <v>0</v>
      </c>
    </row>
    <row r="493" spans="1:15" ht="12.75">
      <c r="A493" s="158"/>
      <c r="B493" s="161"/>
      <c r="C493" s="225" t="s">
        <v>602</v>
      </c>
      <c r="D493" s="226"/>
      <c r="E493" s="162">
        <v>27.72</v>
      </c>
      <c r="F493" s="163"/>
      <c r="G493" s="164"/>
      <c r="M493" s="160" t="s">
        <v>602</v>
      </c>
      <c r="O493" s="151"/>
    </row>
    <row r="494" spans="1:15" ht="12.75">
      <c r="A494" s="158"/>
      <c r="B494" s="161"/>
      <c r="C494" s="225" t="s">
        <v>603</v>
      </c>
      <c r="D494" s="226"/>
      <c r="E494" s="162">
        <v>2.5</v>
      </c>
      <c r="F494" s="163"/>
      <c r="G494" s="164"/>
      <c r="M494" s="160" t="s">
        <v>603</v>
      </c>
      <c r="O494" s="151"/>
    </row>
    <row r="495" spans="1:104" ht="22.5">
      <c r="A495" s="152">
        <v>120</v>
      </c>
      <c r="B495" s="153" t="s">
        <v>604</v>
      </c>
      <c r="C495" s="154" t="s">
        <v>605</v>
      </c>
      <c r="D495" s="155" t="s">
        <v>82</v>
      </c>
      <c r="E495" s="156">
        <v>1</v>
      </c>
      <c r="F495" s="156">
        <v>0</v>
      </c>
      <c r="G495" s="157">
        <f>E495*F495</f>
        <v>0</v>
      </c>
      <c r="O495" s="151">
        <v>2</v>
      </c>
      <c r="AA495" s="127">
        <v>1</v>
      </c>
      <c r="AB495" s="127">
        <v>7</v>
      </c>
      <c r="AC495" s="127">
        <v>7</v>
      </c>
      <c r="AZ495" s="127">
        <v>2</v>
      </c>
      <c r="BA495" s="127">
        <f>IF(AZ495=1,G495,0)</f>
        <v>0</v>
      </c>
      <c r="BB495" s="127">
        <f>IF(AZ495=2,G495,0)</f>
        <v>0</v>
      </c>
      <c r="BC495" s="127">
        <f>IF(AZ495=3,G495,0)</f>
        <v>0</v>
      </c>
      <c r="BD495" s="127">
        <f>IF(AZ495=4,G495,0)</f>
        <v>0</v>
      </c>
      <c r="BE495" s="127">
        <f>IF(AZ495=5,G495,0)</f>
        <v>0</v>
      </c>
      <c r="CA495" s="151">
        <v>1</v>
      </c>
      <c r="CB495" s="151">
        <v>7</v>
      </c>
      <c r="CZ495" s="127">
        <v>8E-05</v>
      </c>
    </row>
    <row r="496" spans="1:15" ht="12.75">
      <c r="A496" s="158"/>
      <c r="B496" s="161"/>
      <c r="C496" s="225" t="s">
        <v>68</v>
      </c>
      <c r="D496" s="226"/>
      <c r="E496" s="162">
        <v>1</v>
      </c>
      <c r="F496" s="163"/>
      <c r="G496" s="164"/>
      <c r="M496" s="160">
        <v>1</v>
      </c>
      <c r="O496" s="151"/>
    </row>
    <row r="497" spans="1:104" ht="12.75">
      <c r="A497" s="152">
        <v>121</v>
      </c>
      <c r="B497" s="153" t="s">
        <v>606</v>
      </c>
      <c r="C497" s="154" t="s">
        <v>607</v>
      </c>
      <c r="D497" s="155" t="s">
        <v>82</v>
      </c>
      <c r="E497" s="156">
        <v>1</v>
      </c>
      <c r="F497" s="156">
        <v>0</v>
      </c>
      <c r="G497" s="157">
        <f>E497*F497</f>
        <v>0</v>
      </c>
      <c r="O497" s="151">
        <v>2</v>
      </c>
      <c r="AA497" s="127">
        <v>1</v>
      </c>
      <c r="AB497" s="127">
        <v>7</v>
      </c>
      <c r="AC497" s="127">
        <v>7</v>
      </c>
      <c r="AZ497" s="127">
        <v>2</v>
      </c>
      <c r="BA497" s="127">
        <f>IF(AZ497=1,G497,0)</f>
        <v>0</v>
      </c>
      <c r="BB497" s="127">
        <f>IF(AZ497=2,G497,0)</f>
        <v>0</v>
      </c>
      <c r="BC497" s="127">
        <f>IF(AZ497=3,G497,0)</f>
        <v>0</v>
      </c>
      <c r="BD497" s="127">
        <f>IF(AZ497=4,G497,0)</f>
        <v>0</v>
      </c>
      <c r="BE497" s="127">
        <f>IF(AZ497=5,G497,0)</f>
        <v>0</v>
      </c>
      <c r="CA497" s="151">
        <v>1</v>
      </c>
      <c r="CB497" s="151">
        <v>7</v>
      </c>
      <c r="CZ497" s="127">
        <v>0.00017</v>
      </c>
    </row>
    <row r="498" spans="1:15" ht="12.75">
      <c r="A498" s="158"/>
      <c r="B498" s="161"/>
      <c r="C498" s="225" t="s">
        <v>68</v>
      </c>
      <c r="D498" s="226"/>
      <c r="E498" s="162">
        <v>1</v>
      </c>
      <c r="F498" s="163"/>
      <c r="G498" s="164"/>
      <c r="M498" s="160">
        <v>1</v>
      </c>
      <c r="O498" s="151"/>
    </row>
    <row r="499" spans="1:104" ht="12.75">
      <c r="A499" s="152">
        <v>122</v>
      </c>
      <c r="B499" s="153" t="s">
        <v>608</v>
      </c>
      <c r="C499" s="154" t="s">
        <v>609</v>
      </c>
      <c r="D499" s="155" t="s">
        <v>82</v>
      </c>
      <c r="E499" s="156">
        <v>48</v>
      </c>
      <c r="F499" s="156">
        <v>0</v>
      </c>
      <c r="G499" s="157">
        <f>E499*F499</f>
        <v>0</v>
      </c>
      <c r="O499" s="151">
        <v>2</v>
      </c>
      <c r="AA499" s="127">
        <v>1</v>
      </c>
      <c r="AB499" s="127">
        <v>7</v>
      </c>
      <c r="AC499" s="127">
        <v>7</v>
      </c>
      <c r="AZ499" s="127">
        <v>2</v>
      </c>
      <c r="BA499" s="127">
        <f>IF(AZ499=1,G499,0)</f>
        <v>0</v>
      </c>
      <c r="BB499" s="127">
        <f>IF(AZ499=2,G499,0)</f>
        <v>0</v>
      </c>
      <c r="BC499" s="127">
        <f>IF(AZ499=3,G499,0)</f>
        <v>0</v>
      </c>
      <c r="BD499" s="127">
        <f>IF(AZ499=4,G499,0)</f>
        <v>0</v>
      </c>
      <c r="BE499" s="127">
        <f>IF(AZ499=5,G499,0)</f>
        <v>0</v>
      </c>
      <c r="CA499" s="151">
        <v>1</v>
      </c>
      <c r="CB499" s="151">
        <v>7</v>
      </c>
      <c r="CZ499" s="127">
        <v>1E-05</v>
      </c>
    </row>
    <row r="500" spans="1:15" ht="12.75">
      <c r="A500" s="158"/>
      <c r="B500" s="161"/>
      <c r="C500" s="225" t="s">
        <v>610</v>
      </c>
      <c r="D500" s="226"/>
      <c r="E500" s="162">
        <v>48</v>
      </c>
      <c r="F500" s="163"/>
      <c r="G500" s="164"/>
      <c r="M500" s="160" t="s">
        <v>610</v>
      </c>
      <c r="O500" s="151"/>
    </row>
    <row r="501" spans="1:104" ht="12.75">
      <c r="A501" s="152">
        <v>123</v>
      </c>
      <c r="B501" s="153" t="s">
        <v>611</v>
      </c>
      <c r="C501" s="154" t="s">
        <v>612</v>
      </c>
      <c r="D501" s="155" t="s">
        <v>58</v>
      </c>
      <c r="E501" s="156"/>
      <c r="F501" s="156">
        <v>0</v>
      </c>
      <c r="G501" s="157">
        <f>E501*F501</f>
        <v>0</v>
      </c>
      <c r="O501" s="151">
        <v>2</v>
      </c>
      <c r="AA501" s="127">
        <v>7</v>
      </c>
      <c r="AB501" s="127">
        <v>1002</v>
      </c>
      <c r="AC501" s="127">
        <v>5</v>
      </c>
      <c r="AZ501" s="127">
        <v>2</v>
      </c>
      <c r="BA501" s="127">
        <f>IF(AZ501=1,G501,0)</f>
        <v>0</v>
      </c>
      <c r="BB501" s="127">
        <f>IF(AZ501=2,G501,0)</f>
        <v>0</v>
      </c>
      <c r="BC501" s="127">
        <f>IF(AZ501=3,G501,0)</f>
        <v>0</v>
      </c>
      <c r="BD501" s="127">
        <f>IF(AZ501=4,G501,0)</f>
        <v>0</v>
      </c>
      <c r="BE501" s="127">
        <f>IF(AZ501=5,G501,0)</f>
        <v>0</v>
      </c>
      <c r="CA501" s="151">
        <v>7</v>
      </c>
      <c r="CB501" s="151">
        <v>1002</v>
      </c>
      <c r="CZ501" s="127">
        <v>0</v>
      </c>
    </row>
    <row r="502" spans="1:57" ht="12.75">
      <c r="A502" s="165"/>
      <c r="B502" s="166" t="s">
        <v>70</v>
      </c>
      <c r="C502" s="167" t="str">
        <f>CONCATENATE(B491," ",C491)</f>
        <v>735 Otopná tělesa</v>
      </c>
      <c r="D502" s="168"/>
      <c r="E502" s="169"/>
      <c r="F502" s="170"/>
      <c r="G502" s="171">
        <f>SUM(G491:G501)</f>
        <v>0</v>
      </c>
      <c r="O502" s="151">
        <v>4</v>
      </c>
      <c r="BA502" s="172">
        <f>SUM(BA491:BA501)</f>
        <v>0</v>
      </c>
      <c r="BB502" s="172">
        <f>SUM(BB491:BB501)</f>
        <v>0</v>
      </c>
      <c r="BC502" s="172">
        <f>SUM(BC491:BC501)</f>
        <v>0</v>
      </c>
      <c r="BD502" s="172">
        <f>SUM(BD491:BD501)</f>
        <v>0</v>
      </c>
      <c r="BE502" s="172">
        <f>SUM(BE491:BE501)</f>
        <v>0</v>
      </c>
    </row>
    <row r="503" spans="1:15" ht="12.75">
      <c r="A503" s="144" t="s">
        <v>67</v>
      </c>
      <c r="B503" s="145" t="s">
        <v>613</v>
      </c>
      <c r="C503" s="146" t="s">
        <v>614</v>
      </c>
      <c r="D503" s="147"/>
      <c r="E503" s="148"/>
      <c r="F503" s="148"/>
      <c r="G503" s="149"/>
      <c r="H503" s="150"/>
      <c r="I503" s="150"/>
      <c r="O503" s="151">
        <v>1</v>
      </c>
    </row>
    <row r="504" spans="1:104" ht="12.75">
      <c r="A504" s="152">
        <v>124</v>
      </c>
      <c r="B504" s="153" t="s">
        <v>615</v>
      </c>
      <c r="C504" s="154" t="s">
        <v>616</v>
      </c>
      <c r="D504" s="155" t="s">
        <v>275</v>
      </c>
      <c r="E504" s="156">
        <v>20</v>
      </c>
      <c r="F504" s="156">
        <v>0</v>
      </c>
      <c r="G504" s="157">
        <f>E504*F504</f>
        <v>0</v>
      </c>
      <c r="O504" s="151">
        <v>2</v>
      </c>
      <c r="AA504" s="127">
        <v>1</v>
      </c>
      <c r="AB504" s="127">
        <v>7</v>
      </c>
      <c r="AC504" s="127">
        <v>7</v>
      </c>
      <c r="AZ504" s="127">
        <v>2</v>
      </c>
      <c r="BA504" s="127">
        <f>IF(AZ504=1,G504,0)</f>
        <v>0</v>
      </c>
      <c r="BB504" s="127">
        <f>IF(AZ504=2,G504,0)</f>
        <v>0</v>
      </c>
      <c r="BC504" s="127">
        <f>IF(AZ504=3,G504,0)</f>
        <v>0</v>
      </c>
      <c r="BD504" s="127">
        <f>IF(AZ504=4,G504,0)</f>
        <v>0</v>
      </c>
      <c r="BE504" s="127">
        <f>IF(AZ504=5,G504,0)</f>
        <v>0</v>
      </c>
      <c r="CA504" s="151">
        <v>1</v>
      </c>
      <c r="CB504" s="151">
        <v>7</v>
      </c>
      <c r="CZ504" s="127">
        <v>0.00016</v>
      </c>
    </row>
    <row r="505" spans="1:15" ht="12.75">
      <c r="A505" s="158"/>
      <c r="B505" s="159"/>
      <c r="C505" s="222"/>
      <c r="D505" s="223"/>
      <c r="E505" s="223"/>
      <c r="F505" s="223"/>
      <c r="G505" s="224"/>
      <c r="L505" s="160"/>
      <c r="O505" s="151">
        <v>3</v>
      </c>
    </row>
    <row r="506" spans="1:104" ht="12.75">
      <c r="A506" s="152">
        <v>125</v>
      </c>
      <c r="B506" s="153" t="s">
        <v>617</v>
      </c>
      <c r="C506" s="154" t="s">
        <v>618</v>
      </c>
      <c r="D506" s="155" t="s">
        <v>275</v>
      </c>
      <c r="E506" s="156">
        <v>10</v>
      </c>
      <c r="F506" s="156">
        <v>0</v>
      </c>
      <c r="G506" s="157">
        <f>E506*F506</f>
        <v>0</v>
      </c>
      <c r="O506" s="151">
        <v>2</v>
      </c>
      <c r="AA506" s="127">
        <v>1</v>
      </c>
      <c r="AB506" s="127">
        <v>7</v>
      </c>
      <c r="AC506" s="127">
        <v>7</v>
      </c>
      <c r="AZ506" s="127">
        <v>2</v>
      </c>
      <c r="BA506" s="127">
        <f>IF(AZ506=1,G506,0)</f>
        <v>0</v>
      </c>
      <c r="BB506" s="127">
        <f>IF(AZ506=2,G506,0)</f>
        <v>0</v>
      </c>
      <c r="BC506" s="127">
        <f>IF(AZ506=3,G506,0)</f>
        <v>0</v>
      </c>
      <c r="BD506" s="127">
        <f>IF(AZ506=4,G506,0)</f>
        <v>0</v>
      </c>
      <c r="BE506" s="127">
        <f>IF(AZ506=5,G506,0)</f>
        <v>0</v>
      </c>
      <c r="CA506" s="151">
        <v>1</v>
      </c>
      <c r="CB506" s="151">
        <v>7</v>
      </c>
      <c r="CZ506" s="127">
        <v>0.00016</v>
      </c>
    </row>
    <row r="507" spans="1:15" ht="12.75">
      <c r="A507" s="158"/>
      <c r="B507" s="159"/>
      <c r="C507" s="222"/>
      <c r="D507" s="223"/>
      <c r="E507" s="223"/>
      <c r="F507" s="223"/>
      <c r="G507" s="224"/>
      <c r="L507" s="160"/>
      <c r="O507" s="151">
        <v>3</v>
      </c>
    </row>
    <row r="508" spans="1:104" ht="22.5">
      <c r="A508" s="152">
        <v>126</v>
      </c>
      <c r="B508" s="153" t="s">
        <v>619</v>
      </c>
      <c r="C508" s="154" t="s">
        <v>620</v>
      </c>
      <c r="D508" s="155" t="s">
        <v>275</v>
      </c>
      <c r="E508" s="156">
        <v>20</v>
      </c>
      <c r="F508" s="156">
        <v>0</v>
      </c>
      <c r="G508" s="157">
        <f>E508*F508</f>
        <v>0</v>
      </c>
      <c r="O508" s="151">
        <v>2</v>
      </c>
      <c r="AA508" s="127">
        <v>1</v>
      </c>
      <c r="AB508" s="127">
        <v>7</v>
      </c>
      <c r="AC508" s="127">
        <v>7</v>
      </c>
      <c r="AZ508" s="127">
        <v>2</v>
      </c>
      <c r="BA508" s="127">
        <f>IF(AZ508=1,G508,0)</f>
        <v>0</v>
      </c>
      <c r="BB508" s="127">
        <f>IF(AZ508=2,G508,0)</f>
        <v>0</v>
      </c>
      <c r="BC508" s="127">
        <f>IF(AZ508=3,G508,0)</f>
        <v>0</v>
      </c>
      <c r="BD508" s="127">
        <f>IF(AZ508=4,G508,0)</f>
        <v>0</v>
      </c>
      <c r="BE508" s="127">
        <f>IF(AZ508=5,G508,0)</f>
        <v>0</v>
      </c>
      <c r="CA508" s="151">
        <v>1</v>
      </c>
      <c r="CB508" s="151">
        <v>7</v>
      </c>
      <c r="CZ508" s="127">
        <v>0.01364</v>
      </c>
    </row>
    <row r="509" spans="1:15" ht="12.75">
      <c r="A509" s="158"/>
      <c r="B509" s="159"/>
      <c r="C509" s="222"/>
      <c r="D509" s="223"/>
      <c r="E509" s="223"/>
      <c r="F509" s="223"/>
      <c r="G509" s="224"/>
      <c r="L509" s="160"/>
      <c r="O509" s="151">
        <v>3</v>
      </c>
    </row>
    <row r="510" spans="1:104" ht="22.5">
      <c r="A510" s="152">
        <v>127</v>
      </c>
      <c r="B510" s="153" t="s">
        <v>621</v>
      </c>
      <c r="C510" s="154" t="s">
        <v>622</v>
      </c>
      <c r="D510" s="155" t="s">
        <v>275</v>
      </c>
      <c r="E510" s="156">
        <v>10</v>
      </c>
      <c r="F510" s="156">
        <v>0</v>
      </c>
      <c r="G510" s="157">
        <f>E510*F510</f>
        <v>0</v>
      </c>
      <c r="O510" s="151">
        <v>2</v>
      </c>
      <c r="AA510" s="127">
        <v>1</v>
      </c>
      <c r="AB510" s="127">
        <v>7</v>
      </c>
      <c r="AC510" s="127">
        <v>7</v>
      </c>
      <c r="AZ510" s="127">
        <v>2</v>
      </c>
      <c r="BA510" s="127">
        <f>IF(AZ510=1,G510,0)</f>
        <v>0</v>
      </c>
      <c r="BB510" s="127">
        <f>IF(AZ510=2,G510,0)</f>
        <v>0</v>
      </c>
      <c r="BC510" s="127">
        <f>IF(AZ510=3,G510,0)</f>
        <v>0</v>
      </c>
      <c r="BD510" s="127">
        <f>IF(AZ510=4,G510,0)</f>
        <v>0</v>
      </c>
      <c r="BE510" s="127">
        <f>IF(AZ510=5,G510,0)</f>
        <v>0</v>
      </c>
      <c r="CA510" s="151">
        <v>1</v>
      </c>
      <c r="CB510" s="151">
        <v>7</v>
      </c>
      <c r="CZ510" s="127">
        <v>0.01752</v>
      </c>
    </row>
    <row r="511" spans="1:15" ht="12.75">
      <c r="A511" s="158"/>
      <c r="B511" s="159"/>
      <c r="C511" s="222"/>
      <c r="D511" s="223"/>
      <c r="E511" s="223"/>
      <c r="F511" s="223"/>
      <c r="G511" s="224"/>
      <c r="L511" s="160"/>
      <c r="O511" s="151">
        <v>3</v>
      </c>
    </row>
    <row r="512" spans="1:104" ht="22.5">
      <c r="A512" s="152">
        <v>128</v>
      </c>
      <c r="B512" s="153" t="s">
        <v>623</v>
      </c>
      <c r="C512" s="154" t="s">
        <v>624</v>
      </c>
      <c r="D512" s="155" t="s">
        <v>132</v>
      </c>
      <c r="E512" s="156">
        <v>12</v>
      </c>
      <c r="F512" s="156">
        <v>0</v>
      </c>
      <c r="G512" s="157">
        <f>E512*F512</f>
        <v>0</v>
      </c>
      <c r="O512" s="151">
        <v>2</v>
      </c>
      <c r="AA512" s="127">
        <v>1</v>
      </c>
      <c r="AB512" s="127">
        <v>7</v>
      </c>
      <c r="AC512" s="127">
        <v>7</v>
      </c>
      <c r="AZ512" s="127">
        <v>2</v>
      </c>
      <c r="BA512" s="127">
        <f>IF(AZ512=1,G512,0)</f>
        <v>0</v>
      </c>
      <c r="BB512" s="127">
        <f>IF(AZ512=2,G512,0)</f>
        <v>0</v>
      </c>
      <c r="BC512" s="127">
        <f>IF(AZ512=3,G512,0)</f>
        <v>0</v>
      </c>
      <c r="BD512" s="127">
        <f>IF(AZ512=4,G512,0)</f>
        <v>0</v>
      </c>
      <c r="BE512" s="127">
        <f>IF(AZ512=5,G512,0)</f>
        <v>0</v>
      </c>
      <c r="CA512" s="151">
        <v>1</v>
      </c>
      <c r="CB512" s="151">
        <v>7</v>
      </c>
      <c r="CZ512" s="127">
        <v>0.01452</v>
      </c>
    </row>
    <row r="513" spans="1:104" ht="12.75">
      <c r="A513" s="152">
        <v>129</v>
      </c>
      <c r="B513" s="153" t="s">
        <v>625</v>
      </c>
      <c r="C513" s="154" t="s">
        <v>626</v>
      </c>
      <c r="D513" s="155" t="s">
        <v>132</v>
      </c>
      <c r="E513" s="156">
        <v>12</v>
      </c>
      <c r="F513" s="156">
        <v>0</v>
      </c>
      <c r="G513" s="157">
        <f>E513*F513</f>
        <v>0</v>
      </c>
      <c r="O513" s="151">
        <v>2</v>
      </c>
      <c r="AA513" s="127">
        <v>1</v>
      </c>
      <c r="AB513" s="127">
        <v>7</v>
      </c>
      <c r="AC513" s="127">
        <v>7</v>
      </c>
      <c r="AZ513" s="127">
        <v>2</v>
      </c>
      <c r="BA513" s="127">
        <f>IF(AZ513=1,G513,0)</f>
        <v>0</v>
      </c>
      <c r="BB513" s="127">
        <f>IF(AZ513=2,G513,0)</f>
        <v>0</v>
      </c>
      <c r="BC513" s="127">
        <f>IF(AZ513=3,G513,0)</f>
        <v>0</v>
      </c>
      <c r="BD513" s="127">
        <f>IF(AZ513=4,G513,0)</f>
        <v>0</v>
      </c>
      <c r="BE513" s="127">
        <f>IF(AZ513=5,G513,0)</f>
        <v>0</v>
      </c>
      <c r="CA513" s="151">
        <v>1</v>
      </c>
      <c r="CB513" s="151">
        <v>7</v>
      </c>
      <c r="CZ513" s="127">
        <v>0</v>
      </c>
    </row>
    <row r="514" spans="1:15" ht="12.75">
      <c r="A514" s="158"/>
      <c r="B514" s="159"/>
      <c r="C514" s="222"/>
      <c r="D514" s="223"/>
      <c r="E514" s="223"/>
      <c r="F514" s="223"/>
      <c r="G514" s="224"/>
      <c r="L514" s="160"/>
      <c r="O514" s="151">
        <v>3</v>
      </c>
    </row>
    <row r="515" spans="1:104" ht="12.75">
      <c r="A515" s="152">
        <v>130</v>
      </c>
      <c r="B515" s="153" t="s">
        <v>627</v>
      </c>
      <c r="C515" s="154" t="s">
        <v>628</v>
      </c>
      <c r="D515" s="155" t="s">
        <v>132</v>
      </c>
      <c r="E515" s="156">
        <v>0.5</v>
      </c>
      <c r="F515" s="156">
        <v>0</v>
      </c>
      <c r="G515" s="157">
        <f>E515*F515</f>
        <v>0</v>
      </c>
      <c r="O515" s="151">
        <v>2</v>
      </c>
      <c r="AA515" s="127">
        <v>1</v>
      </c>
      <c r="AB515" s="127">
        <v>7</v>
      </c>
      <c r="AC515" s="127">
        <v>7</v>
      </c>
      <c r="AZ515" s="127">
        <v>2</v>
      </c>
      <c r="BA515" s="127">
        <f>IF(AZ515=1,G515,0)</f>
        <v>0</v>
      </c>
      <c r="BB515" s="127">
        <f>IF(AZ515=2,G515,0)</f>
        <v>0</v>
      </c>
      <c r="BC515" s="127">
        <f>IF(AZ515=3,G515,0)</f>
        <v>0</v>
      </c>
      <c r="BD515" s="127">
        <f>IF(AZ515=4,G515,0)</f>
        <v>0</v>
      </c>
      <c r="BE515" s="127">
        <f>IF(AZ515=5,G515,0)</f>
        <v>0</v>
      </c>
      <c r="CA515" s="151">
        <v>1</v>
      </c>
      <c r="CB515" s="151">
        <v>7</v>
      </c>
      <c r="CZ515" s="127">
        <v>0.00016</v>
      </c>
    </row>
    <row r="516" spans="1:15" ht="12.75">
      <c r="A516" s="158"/>
      <c r="B516" s="161"/>
      <c r="C516" s="225" t="s">
        <v>629</v>
      </c>
      <c r="D516" s="226"/>
      <c r="E516" s="162">
        <v>0.5</v>
      </c>
      <c r="F516" s="163"/>
      <c r="G516" s="164"/>
      <c r="M516" s="160" t="s">
        <v>629</v>
      </c>
      <c r="O516" s="151"/>
    </row>
    <row r="517" spans="1:104" ht="12.75">
      <c r="A517" s="152">
        <v>131</v>
      </c>
      <c r="B517" s="153" t="s">
        <v>630</v>
      </c>
      <c r="C517" s="154" t="s">
        <v>631</v>
      </c>
      <c r="D517" s="155" t="s">
        <v>86</v>
      </c>
      <c r="E517" s="156">
        <v>1.047</v>
      </c>
      <c r="F517" s="156">
        <v>0</v>
      </c>
      <c r="G517" s="157">
        <f>E517*F517</f>
        <v>0</v>
      </c>
      <c r="O517" s="151">
        <v>2</v>
      </c>
      <c r="AA517" s="127">
        <v>1</v>
      </c>
      <c r="AB517" s="127">
        <v>7</v>
      </c>
      <c r="AC517" s="127">
        <v>7</v>
      </c>
      <c r="AZ517" s="127">
        <v>2</v>
      </c>
      <c r="BA517" s="127">
        <f>IF(AZ517=1,G517,0)</f>
        <v>0</v>
      </c>
      <c r="BB517" s="127">
        <f>IF(AZ517=2,G517,0)</f>
        <v>0</v>
      </c>
      <c r="BC517" s="127">
        <f>IF(AZ517=3,G517,0)</f>
        <v>0</v>
      </c>
      <c r="BD517" s="127">
        <f>IF(AZ517=4,G517,0)</f>
        <v>0</v>
      </c>
      <c r="BE517" s="127">
        <f>IF(AZ517=5,G517,0)</f>
        <v>0</v>
      </c>
      <c r="CA517" s="151">
        <v>1</v>
      </c>
      <c r="CB517" s="151">
        <v>7</v>
      </c>
      <c r="CZ517" s="127">
        <v>0.02357</v>
      </c>
    </row>
    <row r="518" spans="1:15" ht="12.75">
      <c r="A518" s="158"/>
      <c r="B518" s="159"/>
      <c r="C518" s="222" t="s">
        <v>632</v>
      </c>
      <c r="D518" s="223"/>
      <c r="E518" s="223"/>
      <c r="F518" s="223"/>
      <c r="G518" s="224"/>
      <c r="L518" s="160" t="s">
        <v>632</v>
      </c>
      <c r="O518" s="151">
        <v>3</v>
      </c>
    </row>
    <row r="519" spans="1:15" ht="12.75">
      <c r="A519" s="158"/>
      <c r="B519" s="161"/>
      <c r="C519" s="225" t="s">
        <v>633</v>
      </c>
      <c r="D519" s="226"/>
      <c r="E519" s="162">
        <v>0.311</v>
      </c>
      <c r="F519" s="163"/>
      <c r="G519" s="164"/>
      <c r="M519" s="160" t="s">
        <v>633</v>
      </c>
      <c r="O519" s="151"/>
    </row>
    <row r="520" spans="1:15" ht="12.75">
      <c r="A520" s="158"/>
      <c r="B520" s="161"/>
      <c r="C520" s="225" t="s">
        <v>634</v>
      </c>
      <c r="D520" s="226"/>
      <c r="E520" s="162">
        <v>0.448</v>
      </c>
      <c r="F520" s="163"/>
      <c r="G520" s="164"/>
      <c r="M520" s="160" t="s">
        <v>634</v>
      </c>
      <c r="O520" s="151"/>
    </row>
    <row r="521" spans="1:15" ht="12.75">
      <c r="A521" s="158"/>
      <c r="B521" s="161"/>
      <c r="C521" s="225" t="s">
        <v>635</v>
      </c>
      <c r="D521" s="226"/>
      <c r="E521" s="162">
        <v>0.288</v>
      </c>
      <c r="F521" s="163"/>
      <c r="G521" s="164"/>
      <c r="M521" s="160" t="s">
        <v>635</v>
      </c>
      <c r="O521" s="151"/>
    </row>
    <row r="522" spans="1:104" ht="12.75">
      <c r="A522" s="152">
        <v>132</v>
      </c>
      <c r="B522" s="153" t="s">
        <v>636</v>
      </c>
      <c r="C522" s="154" t="s">
        <v>637</v>
      </c>
      <c r="D522" s="155" t="s">
        <v>132</v>
      </c>
      <c r="E522" s="156">
        <v>25.2</v>
      </c>
      <c r="F522" s="156">
        <v>0</v>
      </c>
      <c r="G522" s="157">
        <f>E522*F522</f>
        <v>0</v>
      </c>
      <c r="O522" s="151">
        <v>2</v>
      </c>
      <c r="AA522" s="127">
        <v>1</v>
      </c>
      <c r="AB522" s="127">
        <v>7</v>
      </c>
      <c r="AC522" s="127">
        <v>7</v>
      </c>
      <c r="AZ522" s="127">
        <v>2</v>
      </c>
      <c r="BA522" s="127">
        <f>IF(AZ522=1,G522,0)</f>
        <v>0</v>
      </c>
      <c r="BB522" s="127">
        <f>IF(AZ522=2,G522,0)</f>
        <v>0</v>
      </c>
      <c r="BC522" s="127">
        <f>IF(AZ522=3,G522,0)</f>
        <v>0</v>
      </c>
      <c r="BD522" s="127">
        <f>IF(AZ522=4,G522,0)</f>
        <v>0</v>
      </c>
      <c r="BE522" s="127">
        <f>IF(AZ522=5,G522,0)</f>
        <v>0</v>
      </c>
      <c r="CA522" s="151">
        <v>1</v>
      </c>
      <c r="CB522" s="151">
        <v>7</v>
      </c>
      <c r="CZ522" s="127">
        <v>0</v>
      </c>
    </row>
    <row r="523" spans="1:15" ht="12.75">
      <c r="A523" s="158"/>
      <c r="B523" s="161"/>
      <c r="C523" s="225" t="s">
        <v>251</v>
      </c>
      <c r="D523" s="226"/>
      <c r="E523" s="162">
        <v>11.24</v>
      </c>
      <c r="F523" s="163"/>
      <c r="G523" s="164"/>
      <c r="M523" s="160" t="s">
        <v>251</v>
      </c>
      <c r="O523" s="151"/>
    </row>
    <row r="524" spans="1:15" ht="12.75">
      <c r="A524" s="158"/>
      <c r="B524" s="161"/>
      <c r="C524" s="225" t="s">
        <v>252</v>
      </c>
      <c r="D524" s="226"/>
      <c r="E524" s="162">
        <v>6.11</v>
      </c>
      <c r="F524" s="163"/>
      <c r="G524" s="164"/>
      <c r="M524" s="160" t="s">
        <v>252</v>
      </c>
      <c r="O524" s="151"/>
    </row>
    <row r="525" spans="1:15" ht="12.75">
      <c r="A525" s="158"/>
      <c r="B525" s="161"/>
      <c r="C525" s="225" t="s">
        <v>254</v>
      </c>
      <c r="D525" s="226"/>
      <c r="E525" s="162">
        <v>7.85</v>
      </c>
      <c r="F525" s="163"/>
      <c r="G525" s="164"/>
      <c r="M525" s="160" t="s">
        <v>254</v>
      </c>
      <c r="O525" s="151"/>
    </row>
    <row r="526" spans="1:104" ht="12.75">
      <c r="A526" s="152">
        <v>133</v>
      </c>
      <c r="B526" s="153" t="s">
        <v>638</v>
      </c>
      <c r="C526" s="154" t="s">
        <v>639</v>
      </c>
      <c r="D526" s="155" t="s">
        <v>132</v>
      </c>
      <c r="E526" s="156">
        <v>25.2</v>
      </c>
      <c r="F526" s="156">
        <v>0</v>
      </c>
      <c r="G526" s="157">
        <f>E526*F526</f>
        <v>0</v>
      </c>
      <c r="O526" s="151">
        <v>2</v>
      </c>
      <c r="AA526" s="127">
        <v>1</v>
      </c>
      <c r="AB526" s="127">
        <v>7</v>
      </c>
      <c r="AC526" s="127">
        <v>7</v>
      </c>
      <c r="AZ526" s="127">
        <v>2</v>
      </c>
      <c r="BA526" s="127">
        <f>IF(AZ526=1,G526,0)</f>
        <v>0</v>
      </c>
      <c r="BB526" s="127">
        <f>IF(AZ526=2,G526,0)</f>
        <v>0</v>
      </c>
      <c r="BC526" s="127">
        <f>IF(AZ526=3,G526,0)</f>
        <v>0</v>
      </c>
      <c r="BD526" s="127">
        <f>IF(AZ526=4,G526,0)</f>
        <v>0</v>
      </c>
      <c r="BE526" s="127">
        <f>IF(AZ526=5,G526,0)</f>
        <v>0</v>
      </c>
      <c r="CA526" s="151">
        <v>1</v>
      </c>
      <c r="CB526" s="151">
        <v>7</v>
      </c>
      <c r="CZ526" s="127">
        <v>0</v>
      </c>
    </row>
    <row r="527" spans="1:15" ht="12.75">
      <c r="A527" s="158"/>
      <c r="B527" s="161"/>
      <c r="C527" s="225" t="s">
        <v>251</v>
      </c>
      <c r="D527" s="226"/>
      <c r="E527" s="162">
        <v>11.24</v>
      </c>
      <c r="F527" s="163"/>
      <c r="G527" s="164"/>
      <c r="M527" s="160" t="s">
        <v>251</v>
      </c>
      <c r="O527" s="151"/>
    </row>
    <row r="528" spans="1:15" ht="12.75">
      <c r="A528" s="158"/>
      <c r="B528" s="161"/>
      <c r="C528" s="225" t="s">
        <v>252</v>
      </c>
      <c r="D528" s="226"/>
      <c r="E528" s="162">
        <v>6.11</v>
      </c>
      <c r="F528" s="163"/>
      <c r="G528" s="164"/>
      <c r="M528" s="160" t="s">
        <v>252</v>
      </c>
      <c r="O528" s="151"/>
    </row>
    <row r="529" spans="1:15" ht="12.75">
      <c r="A529" s="158"/>
      <c r="B529" s="161"/>
      <c r="C529" s="225" t="s">
        <v>254</v>
      </c>
      <c r="D529" s="226"/>
      <c r="E529" s="162">
        <v>7.85</v>
      </c>
      <c r="F529" s="163"/>
      <c r="G529" s="164"/>
      <c r="M529" s="160" t="s">
        <v>254</v>
      </c>
      <c r="O529" s="151"/>
    </row>
    <row r="530" spans="1:104" ht="12.75">
      <c r="A530" s="152">
        <v>134</v>
      </c>
      <c r="B530" s="153" t="s">
        <v>640</v>
      </c>
      <c r="C530" s="154" t="s">
        <v>641</v>
      </c>
      <c r="D530" s="155" t="s">
        <v>132</v>
      </c>
      <c r="E530" s="156">
        <v>4.715</v>
      </c>
      <c r="F530" s="156">
        <v>0</v>
      </c>
      <c r="G530" s="157">
        <f>E530*F530</f>
        <v>0</v>
      </c>
      <c r="O530" s="151">
        <v>2</v>
      </c>
      <c r="AA530" s="127">
        <v>1</v>
      </c>
      <c r="AB530" s="127">
        <v>7</v>
      </c>
      <c r="AC530" s="127">
        <v>7</v>
      </c>
      <c r="AZ530" s="127">
        <v>2</v>
      </c>
      <c r="BA530" s="127">
        <f>IF(AZ530=1,G530,0)</f>
        <v>0</v>
      </c>
      <c r="BB530" s="127">
        <f>IF(AZ530=2,G530,0)</f>
        <v>0</v>
      </c>
      <c r="BC530" s="127">
        <f>IF(AZ530=3,G530,0)</f>
        <v>0</v>
      </c>
      <c r="BD530" s="127">
        <f>IF(AZ530=4,G530,0)</f>
        <v>0</v>
      </c>
      <c r="BE530" s="127">
        <f>IF(AZ530=5,G530,0)</f>
        <v>0</v>
      </c>
      <c r="CA530" s="151">
        <v>1</v>
      </c>
      <c r="CB530" s="151">
        <v>7</v>
      </c>
      <c r="CZ530" s="127">
        <v>0.00016</v>
      </c>
    </row>
    <row r="531" spans="1:15" ht="12.75">
      <c r="A531" s="158"/>
      <c r="B531" s="161"/>
      <c r="C531" s="225" t="s">
        <v>642</v>
      </c>
      <c r="D531" s="226"/>
      <c r="E531" s="162">
        <v>4.715</v>
      </c>
      <c r="F531" s="163"/>
      <c r="G531" s="164"/>
      <c r="M531" s="160" t="s">
        <v>642</v>
      </c>
      <c r="O531" s="151"/>
    </row>
    <row r="532" spans="1:104" ht="12.75">
      <c r="A532" s="152">
        <v>135</v>
      </c>
      <c r="B532" s="153" t="s">
        <v>643</v>
      </c>
      <c r="C532" s="154" t="s">
        <v>644</v>
      </c>
      <c r="D532" s="155" t="s">
        <v>58</v>
      </c>
      <c r="E532" s="156"/>
      <c r="F532" s="156">
        <v>0</v>
      </c>
      <c r="G532" s="157">
        <f>E532*F532</f>
        <v>0</v>
      </c>
      <c r="O532" s="151">
        <v>2</v>
      </c>
      <c r="AA532" s="127">
        <v>7</v>
      </c>
      <c r="AB532" s="127">
        <v>1002</v>
      </c>
      <c r="AC532" s="127">
        <v>5</v>
      </c>
      <c r="AZ532" s="127">
        <v>2</v>
      </c>
      <c r="BA532" s="127">
        <f>IF(AZ532=1,G532,0)</f>
        <v>0</v>
      </c>
      <c r="BB532" s="127">
        <f>IF(AZ532=2,G532,0)</f>
        <v>0</v>
      </c>
      <c r="BC532" s="127">
        <f>IF(AZ532=3,G532,0)</f>
        <v>0</v>
      </c>
      <c r="BD532" s="127">
        <f>IF(AZ532=4,G532,0)</f>
        <v>0</v>
      </c>
      <c r="BE532" s="127">
        <f>IF(AZ532=5,G532,0)</f>
        <v>0</v>
      </c>
      <c r="CA532" s="151">
        <v>7</v>
      </c>
      <c r="CB532" s="151">
        <v>1002</v>
      </c>
      <c r="CZ532" s="127">
        <v>0</v>
      </c>
    </row>
    <row r="533" spans="1:57" ht="12.75">
      <c r="A533" s="165"/>
      <c r="B533" s="166" t="s">
        <v>70</v>
      </c>
      <c r="C533" s="167" t="str">
        <f>CONCATENATE(B503," ",C503)</f>
        <v>762 Konstrukce tesařské</v>
      </c>
      <c r="D533" s="168"/>
      <c r="E533" s="169"/>
      <c r="F533" s="170"/>
      <c r="G533" s="171">
        <f>SUM(G503:G532)</f>
        <v>0</v>
      </c>
      <c r="O533" s="151">
        <v>4</v>
      </c>
      <c r="BA533" s="172">
        <f>SUM(BA503:BA532)</f>
        <v>0</v>
      </c>
      <c r="BB533" s="172">
        <f>SUM(BB503:BB532)</f>
        <v>0</v>
      </c>
      <c r="BC533" s="172">
        <f>SUM(BC503:BC532)</f>
        <v>0</v>
      </c>
      <c r="BD533" s="172">
        <f>SUM(BD503:BD532)</f>
        <v>0</v>
      </c>
      <c r="BE533" s="172">
        <f>SUM(BE503:BE532)</f>
        <v>0</v>
      </c>
    </row>
    <row r="534" spans="1:15" ht="12.75">
      <c r="A534" s="144" t="s">
        <v>67</v>
      </c>
      <c r="B534" s="145" t="s">
        <v>645</v>
      </c>
      <c r="C534" s="146" t="s">
        <v>646</v>
      </c>
      <c r="D534" s="147"/>
      <c r="E534" s="148"/>
      <c r="F534" s="148"/>
      <c r="G534" s="149"/>
      <c r="H534" s="150"/>
      <c r="I534" s="150"/>
      <c r="O534" s="151">
        <v>1</v>
      </c>
    </row>
    <row r="535" spans="1:104" ht="22.5">
      <c r="A535" s="152">
        <v>136</v>
      </c>
      <c r="B535" s="153" t="s">
        <v>647</v>
      </c>
      <c r="C535" s="154" t="s">
        <v>648</v>
      </c>
      <c r="D535" s="155" t="s">
        <v>275</v>
      </c>
      <c r="E535" s="156">
        <v>2.2891</v>
      </c>
      <c r="F535" s="156">
        <v>0</v>
      </c>
      <c r="G535" s="157">
        <f>E535*F535</f>
        <v>0</v>
      </c>
      <c r="O535" s="151">
        <v>2</v>
      </c>
      <c r="AA535" s="127">
        <v>1</v>
      </c>
      <c r="AB535" s="127">
        <v>7</v>
      </c>
      <c r="AC535" s="127">
        <v>7</v>
      </c>
      <c r="AZ535" s="127">
        <v>2</v>
      </c>
      <c r="BA535" s="127">
        <f>IF(AZ535=1,G535,0)</f>
        <v>0</v>
      </c>
      <c r="BB535" s="127">
        <f>IF(AZ535=2,G535,0)</f>
        <v>0</v>
      </c>
      <c r="BC535" s="127">
        <f>IF(AZ535=3,G535,0)</f>
        <v>0</v>
      </c>
      <c r="BD535" s="127">
        <f>IF(AZ535=4,G535,0)</f>
        <v>0</v>
      </c>
      <c r="BE535" s="127">
        <f>IF(AZ535=5,G535,0)</f>
        <v>0</v>
      </c>
      <c r="CA535" s="151">
        <v>1</v>
      </c>
      <c r="CB535" s="151">
        <v>7</v>
      </c>
      <c r="CZ535" s="127">
        <v>0.00224</v>
      </c>
    </row>
    <row r="536" spans="1:15" ht="12.75">
      <c r="A536" s="158"/>
      <c r="B536" s="161"/>
      <c r="C536" s="225" t="s">
        <v>649</v>
      </c>
      <c r="D536" s="226"/>
      <c r="E536" s="162">
        <v>0.9891</v>
      </c>
      <c r="F536" s="163"/>
      <c r="G536" s="164"/>
      <c r="M536" s="160" t="s">
        <v>649</v>
      </c>
      <c r="O536" s="151"/>
    </row>
    <row r="537" spans="1:15" ht="12.75">
      <c r="A537" s="158"/>
      <c r="B537" s="161"/>
      <c r="C537" s="225" t="s">
        <v>650</v>
      </c>
      <c r="D537" s="226"/>
      <c r="E537" s="162">
        <v>1.3</v>
      </c>
      <c r="F537" s="163"/>
      <c r="G537" s="164"/>
      <c r="M537" s="160" t="s">
        <v>650</v>
      </c>
      <c r="O537" s="151"/>
    </row>
    <row r="538" spans="1:104" ht="22.5">
      <c r="A538" s="152">
        <v>137</v>
      </c>
      <c r="B538" s="153" t="s">
        <v>651</v>
      </c>
      <c r="C538" s="154" t="s">
        <v>652</v>
      </c>
      <c r="D538" s="155" t="s">
        <v>275</v>
      </c>
      <c r="E538" s="156">
        <v>1.3</v>
      </c>
      <c r="F538" s="156">
        <v>0</v>
      </c>
      <c r="G538" s="157">
        <f>E538*F538</f>
        <v>0</v>
      </c>
      <c r="O538" s="151">
        <v>2</v>
      </c>
      <c r="AA538" s="127">
        <v>1</v>
      </c>
      <c r="AB538" s="127">
        <v>0</v>
      </c>
      <c r="AC538" s="127">
        <v>0</v>
      </c>
      <c r="AZ538" s="127">
        <v>2</v>
      </c>
      <c r="BA538" s="127">
        <f>IF(AZ538=1,G538,0)</f>
        <v>0</v>
      </c>
      <c r="BB538" s="127">
        <f>IF(AZ538=2,G538,0)</f>
        <v>0</v>
      </c>
      <c r="BC538" s="127">
        <f>IF(AZ538=3,G538,0)</f>
        <v>0</v>
      </c>
      <c r="BD538" s="127">
        <f>IF(AZ538=4,G538,0)</f>
        <v>0</v>
      </c>
      <c r="BE538" s="127">
        <f>IF(AZ538=5,G538,0)</f>
        <v>0</v>
      </c>
      <c r="CA538" s="151">
        <v>1</v>
      </c>
      <c r="CB538" s="151">
        <v>0</v>
      </c>
      <c r="CZ538" s="127">
        <v>0.00573</v>
      </c>
    </row>
    <row r="539" spans="1:104" ht="22.5">
      <c r="A539" s="152">
        <v>138</v>
      </c>
      <c r="B539" s="153" t="s">
        <v>653</v>
      </c>
      <c r="C539" s="154" t="s">
        <v>654</v>
      </c>
      <c r="D539" s="155" t="s">
        <v>275</v>
      </c>
      <c r="E539" s="156">
        <v>0.9891</v>
      </c>
      <c r="F539" s="156">
        <v>0</v>
      </c>
      <c r="G539" s="157">
        <f>E539*F539</f>
        <v>0</v>
      </c>
      <c r="O539" s="151">
        <v>2</v>
      </c>
      <c r="AA539" s="127">
        <v>1</v>
      </c>
      <c r="AB539" s="127">
        <v>0</v>
      </c>
      <c r="AC539" s="127">
        <v>0</v>
      </c>
      <c r="AZ539" s="127">
        <v>2</v>
      </c>
      <c r="BA539" s="127">
        <f>IF(AZ539=1,G539,0)</f>
        <v>0</v>
      </c>
      <c r="BB539" s="127">
        <f>IF(AZ539=2,G539,0)</f>
        <v>0</v>
      </c>
      <c r="BC539" s="127">
        <f>IF(AZ539=3,G539,0)</f>
        <v>0</v>
      </c>
      <c r="BD539" s="127">
        <f>IF(AZ539=4,G539,0)</f>
        <v>0</v>
      </c>
      <c r="BE539" s="127">
        <f>IF(AZ539=5,G539,0)</f>
        <v>0</v>
      </c>
      <c r="CA539" s="151">
        <v>1</v>
      </c>
      <c r="CB539" s="151">
        <v>0</v>
      </c>
      <c r="CZ539" s="127">
        <v>0.00573</v>
      </c>
    </row>
    <row r="540" spans="1:15" ht="12.75">
      <c r="A540" s="158"/>
      <c r="B540" s="161"/>
      <c r="C540" s="225" t="s">
        <v>649</v>
      </c>
      <c r="D540" s="226"/>
      <c r="E540" s="162">
        <v>0.9891</v>
      </c>
      <c r="F540" s="163"/>
      <c r="G540" s="164"/>
      <c r="M540" s="160" t="s">
        <v>649</v>
      </c>
      <c r="O540" s="151"/>
    </row>
    <row r="541" spans="1:104" ht="12.75">
      <c r="A541" s="152">
        <v>139</v>
      </c>
      <c r="B541" s="153" t="s">
        <v>655</v>
      </c>
      <c r="C541" s="154" t="s">
        <v>656</v>
      </c>
      <c r="D541" s="155" t="s">
        <v>58</v>
      </c>
      <c r="E541" s="156"/>
      <c r="F541" s="156">
        <v>0</v>
      </c>
      <c r="G541" s="157">
        <f>E541*F541</f>
        <v>0</v>
      </c>
      <c r="O541" s="151">
        <v>2</v>
      </c>
      <c r="AA541" s="127">
        <v>7</v>
      </c>
      <c r="AB541" s="127">
        <v>1002</v>
      </c>
      <c r="AC541" s="127">
        <v>5</v>
      </c>
      <c r="AZ541" s="127">
        <v>2</v>
      </c>
      <c r="BA541" s="127">
        <f>IF(AZ541=1,G541,0)</f>
        <v>0</v>
      </c>
      <c r="BB541" s="127">
        <f>IF(AZ541=2,G541,0)</f>
        <v>0</v>
      </c>
      <c r="BC541" s="127">
        <f>IF(AZ541=3,G541,0)</f>
        <v>0</v>
      </c>
      <c r="BD541" s="127">
        <f>IF(AZ541=4,G541,0)</f>
        <v>0</v>
      </c>
      <c r="BE541" s="127">
        <f>IF(AZ541=5,G541,0)</f>
        <v>0</v>
      </c>
      <c r="CA541" s="151">
        <v>7</v>
      </c>
      <c r="CB541" s="151">
        <v>1002</v>
      </c>
      <c r="CZ541" s="127">
        <v>0</v>
      </c>
    </row>
    <row r="542" spans="1:57" ht="12.75">
      <c r="A542" s="165"/>
      <c r="B542" s="166" t="s">
        <v>70</v>
      </c>
      <c r="C542" s="167" t="str">
        <f>CONCATENATE(B534," ",C534)</f>
        <v>764 Konstrukce klempířské</v>
      </c>
      <c r="D542" s="168"/>
      <c r="E542" s="169"/>
      <c r="F542" s="170"/>
      <c r="G542" s="171">
        <f>SUM(G534:G541)</f>
        <v>0</v>
      </c>
      <c r="O542" s="151">
        <v>4</v>
      </c>
      <c r="BA542" s="172">
        <f>SUM(BA534:BA541)</f>
        <v>0</v>
      </c>
      <c r="BB542" s="172">
        <f>SUM(BB534:BB541)</f>
        <v>0</v>
      </c>
      <c r="BC542" s="172">
        <f>SUM(BC534:BC541)</f>
        <v>0</v>
      </c>
      <c r="BD542" s="172">
        <f>SUM(BD534:BD541)</f>
        <v>0</v>
      </c>
      <c r="BE542" s="172">
        <f>SUM(BE534:BE541)</f>
        <v>0</v>
      </c>
    </row>
    <row r="543" spans="1:15" ht="12.75">
      <c r="A543" s="144" t="s">
        <v>67</v>
      </c>
      <c r="B543" s="145" t="s">
        <v>657</v>
      </c>
      <c r="C543" s="146" t="s">
        <v>658</v>
      </c>
      <c r="D543" s="147"/>
      <c r="E543" s="148"/>
      <c r="F543" s="148"/>
      <c r="G543" s="149"/>
      <c r="H543" s="150"/>
      <c r="I543" s="150"/>
      <c r="O543" s="151">
        <v>1</v>
      </c>
    </row>
    <row r="544" spans="1:104" ht="12.75">
      <c r="A544" s="152">
        <v>140</v>
      </c>
      <c r="B544" s="153" t="s">
        <v>659</v>
      </c>
      <c r="C544" s="154" t="s">
        <v>660</v>
      </c>
      <c r="D544" s="155" t="s">
        <v>132</v>
      </c>
      <c r="E544" s="156">
        <v>12</v>
      </c>
      <c r="F544" s="156">
        <v>0</v>
      </c>
      <c r="G544" s="157">
        <f>E544*F544</f>
        <v>0</v>
      </c>
      <c r="O544" s="151">
        <v>2</v>
      </c>
      <c r="AA544" s="127">
        <v>1</v>
      </c>
      <c r="AB544" s="127">
        <v>7</v>
      </c>
      <c r="AC544" s="127">
        <v>7</v>
      </c>
      <c r="AZ544" s="127">
        <v>2</v>
      </c>
      <c r="BA544" s="127">
        <f>IF(AZ544=1,G544,0)</f>
        <v>0</v>
      </c>
      <c r="BB544" s="127">
        <f>IF(AZ544=2,G544,0)</f>
        <v>0</v>
      </c>
      <c r="BC544" s="127">
        <f>IF(AZ544=3,G544,0)</f>
        <v>0</v>
      </c>
      <c r="BD544" s="127">
        <f>IF(AZ544=4,G544,0)</f>
        <v>0</v>
      </c>
      <c r="BE544" s="127">
        <f>IF(AZ544=5,G544,0)</f>
        <v>0</v>
      </c>
      <c r="CA544" s="151">
        <v>1</v>
      </c>
      <c r="CB544" s="151">
        <v>7</v>
      </c>
      <c r="CZ544" s="127">
        <v>0</v>
      </c>
    </row>
    <row r="545" spans="1:104" ht="22.5">
      <c r="A545" s="152">
        <v>141</v>
      </c>
      <c r="B545" s="153" t="s">
        <v>661</v>
      </c>
      <c r="C545" s="154" t="s">
        <v>662</v>
      </c>
      <c r="D545" s="155" t="s">
        <v>132</v>
      </c>
      <c r="E545" s="156">
        <v>12</v>
      </c>
      <c r="F545" s="156">
        <v>0</v>
      </c>
      <c r="G545" s="157">
        <f>E545*F545</f>
        <v>0</v>
      </c>
      <c r="O545" s="151">
        <v>2</v>
      </c>
      <c r="AA545" s="127">
        <v>1</v>
      </c>
      <c r="AB545" s="127">
        <v>7</v>
      </c>
      <c r="AC545" s="127">
        <v>7</v>
      </c>
      <c r="AZ545" s="127">
        <v>2</v>
      </c>
      <c r="BA545" s="127">
        <f>IF(AZ545=1,G545,0)</f>
        <v>0</v>
      </c>
      <c r="BB545" s="127">
        <f>IF(AZ545=2,G545,0)</f>
        <v>0</v>
      </c>
      <c r="BC545" s="127">
        <f>IF(AZ545=3,G545,0)</f>
        <v>0</v>
      </c>
      <c r="BD545" s="127">
        <f>IF(AZ545=4,G545,0)</f>
        <v>0</v>
      </c>
      <c r="BE545" s="127">
        <f>IF(AZ545=5,G545,0)</f>
        <v>0</v>
      </c>
      <c r="CA545" s="151">
        <v>1</v>
      </c>
      <c r="CB545" s="151">
        <v>7</v>
      </c>
      <c r="CZ545" s="127">
        <v>0.01417</v>
      </c>
    </row>
    <row r="546" spans="1:15" ht="12.75">
      <c r="A546" s="158"/>
      <c r="B546" s="159"/>
      <c r="C546" s="222" t="s">
        <v>663</v>
      </c>
      <c r="D546" s="223"/>
      <c r="E546" s="223"/>
      <c r="F546" s="223"/>
      <c r="G546" s="224"/>
      <c r="L546" s="160" t="s">
        <v>663</v>
      </c>
      <c r="O546" s="151">
        <v>3</v>
      </c>
    </row>
    <row r="547" spans="1:104" ht="12.75">
      <c r="A547" s="152">
        <v>142</v>
      </c>
      <c r="B547" s="153" t="s">
        <v>664</v>
      </c>
      <c r="C547" s="154" t="s">
        <v>665</v>
      </c>
      <c r="D547" s="155" t="s">
        <v>132</v>
      </c>
      <c r="E547" s="156">
        <v>12</v>
      </c>
      <c r="F547" s="156">
        <v>0</v>
      </c>
      <c r="G547" s="157">
        <f>E547*F547</f>
        <v>0</v>
      </c>
      <c r="O547" s="151">
        <v>2</v>
      </c>
      <c r="AA547" s="127">
        <v>1</v>
      </c>
      <c r="AB547" s="127">
        <v>0</v>
      </c>
      <c r="AC547" s="127">
        <v>0</v>
      </c>
      <c r="AZ547" s="127">
        <v>2</v>
      </c>
      <c r="BA547" s="127">
        <f>IF(AZ547=1,G547,0)</f>
        <v>0</v>
      </c>
      <c r="BB547" s="127">
        <f>IF(AZ547=2,G547,0)</f>
        <v>0</v>
      </c>
      <c r="BC547" s="127">
        <f>IF(AZ547=3,G547,0)</f>
        <v>0</v>
      </c>
      <c r="BD547" s="127">
        <f>IF(AZ547=4,G547,0)</f>
        <v>0</v>
      </c>
      <c r="BE547" s="127">
        <f>IF(AZ547=5,G547,0)</f>
        <v>0</v>
      </c>
      <c r="CA547" s="151">
        <v>1</v>
      </c>
      <c r="CB547" s="151">
        <v>0</v>
      </c>
      <c r="CZ547" s="127">
        <v>0</v>
      </c>
    </row>
    <row r="548" spans="1:104" ht="12.75">
      <c r="A548" s="152">
        <v>143</v>
      </c>
      <c r="B548" s="153" t="s">
        <v>666</v>
      </c>
      <c r="C548" s="154" t="s">
        <v>667</v>
      </c>
      <c r="D548" s="155" t="s">
        <v>275</v>
      </c>
      <c r="E548" s="156">
        <v>10</v>
      </c>
      <c r="F548" s="156">
        <v>0</v>
      </c>
      <c r="G548" s="157">
        <f>E548*F548</f>
        <v>0</v>
      </c>
      <c r="O548" s="151">
        <v>2</v>
      </c>
      <c r="AA548" s="127">
        <v>1</v>
      </c>
      <c r="AB548" s="127">
        <v>7</v>
      </c>
      <c r="AC548" s="127">
        <v>7</v>
      </c>
      <c r="AZ548" s="127">
        <v>2</v>
      </c>
      <c r="BA548" s="127">
        <f>IF(AZ548=1,G548,0)</f>
        <v>0</v>
      </c>
      <c r="BB548" s="127">
        <f>IF(AZ548=2,G548,0)</f>
        <v>0</v>
      </c>
      <c r="BC548" s="127">
        <f>IF(AZ548=3,G548,0)</f>
        <v>0</v>
      </c>
      <c r="BD548" s="127">
        <f>IF(AZ548=4,G548,0)</f>
        <v>0</v>
      </c>
      <c r="BE548" s="127">
        <f>IF(AZ548=5,G548,0)</f>
        <v>0</v>
      </c>
      <c r="CA548" s="151">
        <v>1</v>
      </c>
      <c r="CB548" s="151">
        <v>7</v>
      </c>
      <c r="CZ548" s="127">
        <v>0</v>
      </c>
    </row>
    <row r="549" spans="1:15" ht="12.75">
      <c r="A549" s="158"/>
      <c r="B549" s="159"/>
      <c r="C549" s="222" t="s">
        <v>668</v>
      </c>
      <c r="D549" s="223"/>
      <c r="E549" s="223"/>
      <c r="F549" s="223"/>
      <c r="G549" s="224"/>
      <c r="L549" s="160" t="s">
        <v>668</v>
      </c>
      <c r="O549" s="151">
        <v>3</v>
      </c>
    </row>
    <row r="550" spans="1:15" ht="12.75">
      <c r="A550" s="158"/>
      <c r="B550" s="161"/>
      <c r="C550" s="225" t="s">
        <v>76</v>
      </c>
      <c r="D550" s="226"/>
      <c r="E550" s="162">
        <v>10</v>
      </c>
      <c r="F550" s="163"/>
      <c r="G550" s="164"/>
      <c r="M550" s="160">
        <v>10</v>
      </c>
      <c r="O550" s="151"/>
    </row>
    <row r="551" spans="1:104" ht="12.75">
      <c r="A551" s="152">
        <v>144</v>
      </c>
      <c r="B551" s="153" t="s">
        <v>669</v>
      </c>
      <c r="C551" s="154" t="s">
        <v>670</v>
      </c>
      <c r="D551" s="155" t="s">
        <v>132</v>
      </c>
      <c r="E551" s="156">
        <v>12</v>
      </c>
      <c r="F551" s="156">
        <v>0</v>
      </c>
      <c r="G551" s="157">
        <f>E551*F551</f>
        <v>0</v>
      </c>
      <c r="O551" s="151">
        <v>2</v>
      </c>
      <c r="AA551" s="127">
        <v>1</v>
      </c>
      <c r="AB551" s="127">
        <v>7</v>
      </c>
      <c r="AC551" s="127">
        <v>7</v>
      </c>
      <c r="AZ551" s="127">
        <v>2</v>
      </c>
      <c r="BA551" s="127">
        <f>IF(AZ551=1,G551,0)</f>
        <v>0</v>
      </c>
      <c r="BB551" s="127">
        <f>IF(AZ551=2,G551,0)</f>
        <v>0</v>
      </c>
      <c r="BC551" s="127">
        <f>IF(AZ551=3,G551,0)</f>
        <v>0</v>
      </c>
      <c r="BD551" s="127">
        <f>IF(AZ551=4,G551,0)</f>
        <v>0</v>
      </c>
      <c r="BE551" s="127">
        <f>IF(AZ551=5,G551,0)</f>
        <v>0</v>
      </c>
      <c r="CA551" s="151">
        <v>1</v>
      </c>
      <c r="CB551" s="151">
        <v>7</v>
      </c>
      <c r="CZ551" s="127">
        <v>0</v>
      </c>
    </row>
    <row r="552" spans="1:104" ht="22.5">
      <c r="A552" s="152">
        <v>145</v>
      </c>
      <c r="B552" s="153" t="s">
        <v>671</v>
      </c>
      <c r="C552" s="154" t="s">
        <v>672</v>
      </c>
      <c r="D552" s="155" t="s">
        <v>132</v>
      </c>
      <c r="E552" s="156">
        <v>12</v>
      </c>
      <c r="F552" s="156">
        <v>0</v>
      </c>
      <c r="G552" s="157">
        <f>E552*F552</f>
        <v>0</v>
      </c>
      <c r="O552" s="151">
        <v>2</v>
      </c>
      <c r="AA552" s="127">
        <v>1</v>
      </c>
      <c r="AB552" s="127">
        <v>0</v>
      </c>
      <c r="AC552" s="127">
        <v>0</v>
      </c>
      <c r="AZ552" s="127">
        <v>2</v>
      </c>
      <c r="BA552" s="127">
        <f>IF(AZ552=1,G552,0)</f>
        <v>0</v>
      </c>
      <c r="BB552" s="127">
        <f>IF(AZ552=2,G552,0)</f>
        <v>0</v>
      </c>
      <c r="BC552" s="127">
        <f>IF(AZ552=3,G552,0)</f>
        <v>0</v>
      </c>
      <c r="BD552" s="127">
        <f>IF(AZ552=4,G552,0)</f>
        <v>0</v>
      </c>
      <c r="BE552" s="127">
        <f>IF(AZ552=5,G552,0)</f>
        <v>0</v>
      </c>
      <c r="CA552" s="151">
        <v>1</v>
      </c>
      <c r="CB552" s="151">
        <v>0</v>
      </c>
      <c r="CZ552" s="127">
        <v>0.00026</v>
      </c>
    </row>
    <row r="553" spans="1:15" ht="33.75">
      <c r="A553" s="158"/>
      <c r="B553" s="159"/>
      <c r="C553" s="222" t="s">
        <v>673</v>
      </c>
      <c r="D553" s="223"/>
      <c r="E553" s="223"/>
      <c r="F553" s="223"/>
      <c r="G553" s="224"/>
      <c r="L553" s="160" t="s">
        <v>673</v>
      </c>
      <c r="O553" s="151">
        <v>3</v>
      </c>
    </row>
    <row r="554" spans="1:104" ht="12.75">
      <c r="A554" s="152">
        <v>146</v>
      </c>
      <c r="B554" s="153" t="s">
        <v>674</v>
      </c>
      <c r="C554" s="154" t="s">
        <v>675</v>
      </c>
      <c r="D554" s="155" t="s">
        <v>58</v>
      </c>
      <c r="E554" s="156"/>
      <c r="F554" s="156">
        <v>0</v>
      </c>
      <c r="G554" s="157">
        <f>E554*F554</f>
        <v>0</v>
      </c>
      <c r="O554" s="151">
        <v>2</v>
      </c>
      <c r="AA554" s="127">
        <v>7</v>
      </c>
      <c r="AB554" s="127">
        <v>1002</v>
      </c>
      <c r="AC554" s="127">
        <v>5</v>
      </c>
      <c r="AZ554" s="127">
        <v>2</v>
      </c>
      <c r="BA554" s="127">
        <f>IF(AZ554=1,G554,0)</f>
        <v>0</v>
      </c>
      <c r="BB554" s="127">
        <f>IF(AZ554=2,G554,0)</f>
        <v>0</v>
      </c>
      <c r="BC554" s="127">
        <f>IF(AZ554=3,G554,0)</f>
        <v>0</v>
      </c>
      <c r="BD554" s="127">
        <f>IF(AZ554=4,G554,0)</f>
        <v>0</v>
      </c>
      <c r="BE554" s="127">
        <f>IF(AZ554=5,G554,0)</f>
        <v>0</v>
      </c>
      <c r="CA554" s="151">
        <v>7</v>
      </c>
      <c r="CB554" s="151">
        <v>1002</v>
      </c>
      <c r="CZ554" s="127">
        <v>0</v>
      </c>
    </row>
    <row r="555" spans="1:57" ht="12.75">
      <c r="A555" s="165"/>
      <c r="B555" s="166" t="s">
        <v>70</v>
      </c>
      <c r="C555" s="167" t="str">
        <f>CONCATENATE(B543," ",C543)</f>
        <v>765 Krytiny tvrdé</v>
      </c>
      <c r="D555" s="168"/>
      <c r="E555" s="169"/>
      <c r="F555" s="170"/>
      <c r="G555" s="171">
        <f>SUM(G543:G554)</f>
        <v>0</v>
      </c>
      <c r="O555" s="151">
        <v>4</v>
      </c>
      <c r="BA555" s="172">
        <f>SUM(BA543:BA554)</f>
        <v>0</v>
      </c>
      <c r="BB555" s="172">
        <f>SUM(BB543:BB554)</f>
        <v>0</v>
      </c>
      <c r="BC555" s="172">
        <f>SUM(BC543:BC554)</f>
        <v>0</v>
      </c>
      <c r="BD555" s="172">
        <f>SUM(BD543:BD554)</f>
        <v>0</v>
      </c>
      <c r="BE555" s="172">
        <f>SUM(BE543:BE554)</f>
        <v>0</v>
      </c>
    </row>
    <row r="556" spans="1:15" ht="12.75">
      <c r="A556" s="144" t="s">
        <v>67</v>
      </c>
      <c r="B556" s="145" t="s">
        <v>676</v>
      </c>
      <c r="C556" s="146" t="s">
        <v>677</v>
      </c>
      <c r="D556" s="147"/>
      <c r="E556" s="148"/>
      <c r="F556" s="148"/>
      <c r="G556" s="149"/>
      <c r="H556" s="150"/>
      <c r="I556" s="150"/>
      <c r="O556" s="151">
        <v>1</v>
      </c>
    </row>
    <row r="557" spans="1:104" ht="12.75">
      <c r="A557" s="152">
        <v>147</v>
      </c>
      <c r="B557" s="153" t="s">
        <v>678</v>
      </c>
      <c r="C557" s="154" t="s">
        <v>679</v>
      </c>
      <c r="D557" s="155" t="s">
        <v>82</v>
      </c>
      <c r="E557" s="156">
        <v>2</v>
      </c>
      <c r="F557" s="156">
        <v>0</v>
      </c>
      <c r="G557" s="157">
        <f>E557*F557</f>
        <v>0</v>
      </c>
      <c r="O557" s="151">
        <v>2</v>
      </c>
      <c r="AA557" s="127">
        <v>1</v>
      </c>
      <c r="AB557" s="127">
        <v>7</v>
      </c>
      <c r="AC557" s="127">
        <v>7</v>
      </c>
      <c r="AZ557" s="127">
        <v>2</v>
      </c>
      <c r="BA557" s="127">
        <f>IF(AZ557=1,G557,0)</f>
        <v>0</v>
      </c>
      <c r="BB557" s="127">
        <f>IF(AZ557=2,G557,0)</f>
        <v>0</v>
      </c>
      <c r="BC557" s="127">
        <f>IF(AZ557=3,G557,0)</f>
        <v>0</v>
      </c>
      <c r="BD557" s="127">
        <f>IF(AZ557=4,G557,0)</f>
        <v>0</v>
      </c>
      <c r="BE557" s="127">
        <f>IF(AZ557=5,G557,0)</f>
        <v>0</v>
      </c>
      <c r="CA557" s="151">
        <v>1</v>
      </c>
      <c r="CB557" s="151">
        <v>7</v>
      </c>
      <c r="CZ557" s="127">
        <v>0</v>
      </c>
    </row>
    <row r="558" spans="1:15" ht="12.75">
      <c r="A558" s="158"/>
      <c r="B558" s="161"/>
      <c r="C558" s="225" t="s">
        <v>353</v>
      </c>
      <c r="D558" s="226"/>
      <c r="E558" s="162">
        <v>2</v>
      </c>
      <c r="F558" s="163"/>
      <c r="G558" s="164"/>
      <c r="M558" s="160">
        <v>2</v>
      </c>
      <c r="O558" s="151"/>
    </row>
    <row r="559" spans="1:104" ht="12.75">
      <c r="A559" s="152">
        <v>148</v>
      </c>
      <c r="B559" s="153" t="s">
        <v>680</v>
      </c>
      <c r="C559" s="154" t="s">
        <v>681</v>
      </c>
      <c r="D559" s="155" t="s">
        <v>82</v>
      </c>
      <c r="E559" s="156">
        <v>1</v>
      </c>
      <c r="F559" s="156">
        <v>0</v>
      </c>
      <c r="G559" s="157">
        <f>E559*F559</f>
        <v>0</v>
      </c>
      <c r="O559" s="151">
        <v>2</v>
      </c>
      <c r="AA559" s="127">
        <v>1</v>
      </c>
      <c r="AB559" s="127">
        <v>7</v>
      </c>
      <c r="AC559" s="127">
        <v>7</v>
      </c>
      <c r="AZ559" s="127">
        <v>2</v>
      </c>
      <c r="BA559" s="127">
        <f>IF(AZ559=1,G559,0)</f>
        <v>0</v>
      </c>
      <c r="BB559" s="127">
        <f>IF(AZ559=2,G559,0)</f>
        <v>0</v>
      </c>
      <c r="BC559" s="127">
        <f>IF(AZ559=3,G559,0)</f>
        <v>0</v>
      </c>
      <c r="BD559" s="127">
        <f>IF(AZ559=4,G559,0)</f>
        <v>0</v>
      </c>
      <c r="BE559" s="127">
        <f>IF(AZ559=5,G559,0)</f>
        <v>0</v>
      </c>
      <c r="CA559" s="151">
        <v>1</v>
      </c>
      <c r="CB559" s="151">
        <v>7</v>
      </c>
      <c r="CZ559" s="127">
        <v>0</v>
      </c>
    </row>
    <row r="560" spans="1:15" ht="12.75">
      <c r="A560" s="158"/>
      <c r="B560" s="161"/>
      <c r="C560" s="225" t="s">
        <v>68</v>
      </c>
      <c r="D560" s="226"/>
      <c r="E560" s="162">
        <v>1</v>
      </c>
      <c r="F560" s="163"/>
      <c r="G560" s="164"/>
      <c r="M560" s="160">
        <v>1</v>
      </c>
      <c r="O560" s="151"/>
    </row>
    <row r="561" spans="1:104" ht="12.75">
      <c r="A561" s="152">
        <v>149</v>
      </c>
      <c r="B561" s="153" t="s">
        <v>682</v>
      </c>
      <c r="C561" s="154" t="s">
        <v>683</v>
      </c>
      <c r="D561" s="155" t="s">
        <v>82</v>
      </c>
      <c r="E561" s="156">
        <v>3</v>
      </c>
      <c r="F561" s="156">
        <v>0</v>
      </c>
      <c r="G561" s="157">
        <f>E561*F561</f>
        <v>0</v>
      </c>
      <c r="O561" s="151">
        <v>2</v>
      </c>
      <c r="AA561" s="127">
        <v>1</v>
      </c>
      <c r="AB561" s="127">
        <v>7</v>
      </c>
      <c r="AC561" s="127">
        <v>7</v>
      </c>
      <c r="AZ561" s="127">
        <v>2</v>
      </c>
      <c r="BA561" s="127">
        <f>IF(AZ561=1,G561,0)</f>
        <v>0</v>
      </c>
      <c r="BB561" s="127">
        <f>IF(AZ561=2,G561,0)</f>
        <v>0</v>
      </c>
      <c r="BC561" s="127">
        <f>IF(AZ561=3,G561,0)</f>
        <v>0</v>
      </c>
      <c r="BD561" s="127">
        <f>IF(AZ561=4,G561,0)</f>
        <v>0</v>
      </c>
      <c r="BE561" s="127">
        <f>IF(AZ561=5,G561,0)</f>
        <v>0</v>
      </c>
      <c r="CA561" s="151">
        <v>1</v>
      </c>
      <c r="CB561" s="151">
        <v>7</v>
      </c>
      <c r="CZ561" s="127">
        <v>0</v>
      </c>
    </row>
    <row r="562" spans="1:15" ht="12.75">
      <c r="A562" s="158"/>
      <c r="B562" s="161"/>
      <c r="C562" s="225" t="s">
        <v>684</v>
      </c>
      <c r="D562" s="226"/>
      <c r="E562" s="162">
        <v>3</v>
      </c>
      <c r="F562" s="163"/>
      <c r="G562" s="164"/>
      <c r="M562" s="160" t="s">
        <v>684</v>
      </c>
      <c r="O562" s="151"/>
    </row>
    <row r="563" spans="1:104" ht="12.75">
      <c r="A563" s="152">
        <v>150</v>
      </c>
      <c r="B563" s="153" t="s">
        <v>685</v>
      </c>
      <c r="C563" s="154" t="s">
        <v>686</v>
      </c>
      <c r="D563" s="155" t="s">
        <v>82</v>
      </c>
      <c r="E563" s="156">
        <v>8</v>
      </c>
      <c r="F563" s="156">
        <v>0</v>
      </c>
      <c r="G563" s="157">
        <f>E563*F563</f>
        <v>0</v>
      </c>
      <c r="O563" s="151">
        <v>2</v>
      </c>
      <c r="AA563" s="127">
        <v>1</v>
      </c>
      <c r="AB563" s="127">
        <v>7</v>
      </c>
      <c r="AC563" s="127">
        <v>7</v>
      </c>
      <c r="AZ563" s="127">
        <v>2</v>
      </c>
      <c r="BA563" s="127">
        <f>IF(AZ563=1,G563,0)</f>
        <v>0</v>
      </c>
      <c r="BB563" s="127">
        <f>IF(AZ563=2,G563,0)</f>
        <v>0</v>
      </c>
      <c r="BC563" s="127">
        <f>IF(AZ563=3,G563,0)</f>
        <v>0</v>
      </c>
      <c r="BD563" s="127">
        <f>IF(AZ563=4,G563,0)</f>
        <v>0</v>
      </c>
      <c r="BE563" s="127">
        <f>IF(AZ563=5,G563,0)</f>
        <v>0</v>
      </c>
      <c r="CA563" s="151">
        <v>1</v>
      </c>
      <c r="CB563" s="151">
        <v>7</v>
      </c>
      <c r="CZ563" s="127">
        <v>0</v>
      </c>
    </row>
    <row r="564" spans="1:15" ht="12.75">
      <c r="A564" s="158"/>
      <c r="B564" s="161"/>
      <c r="C564" s="225" t="s">
        <v>366</v>
      </c>
      <c r="D564" s="226"/>
      <c r="E564" s="162">
        <v>8</v>
      </c>
      <c r="F564" s="163"/>
      <c r="G564" s="164"/>
      <c r="M564" s="160">
        <v>8</v>
      </c>
      <c r="O564" s="151"/>
    </row>
    <row r="565" spans="1:104" ht="12.75">
      <c r="A565" s="152">
        <v>151</v>
      </c>
      <c r="B565" s="153" t="s">
        <v>687</v>
      </c>
      <c r="C565" s="154" t="s">
        <v>688</v>
      </c>
      <c r="D565" s="155" t="s">
        <v>82</v>
      </c>
      <c r="E565" s="156">
        <v>1</v>
      </c>
      <c r="F565" s="156">
        <v>0</v>
      </c>
      <c r="G565" s="157">
        <f>E565*F565</f>
        <v>0</v>
      </c>
      <c r="O565" s="151">
        <v>2</v>
      </c>
      <c r="AA565" s="127">
        <v>1</v>
      </c>
      <c r="AB565" s="127">
        <v>0</v>
      </c>
      <c r="AC565" s="127">
        <v>0</v>
      </c>
      <c r="AZ565" s="127">
        <v>2</v>
      </c>
      <c r="BA565" s="127">
        <f>IF(AZ565=1,G565,0)</f>
        <v>0</v>
      </c>
      <c r="BB565" s="127">
        <f>IF(AZ565=2,G565,0)</f>
        <v>0</v>
      </c>
      <c r="BC565" s="127">
        <f>IF(AZ565=3,G565,0)</f>
        <v>0</v>
      </c>
      <c r="BD565" s="127">
        <f>IF(AZ565=4,G565,0)</f>
        <v>0</v>
      </c>
      <c r="BE565" s="127">
        <f>IF(AZ565=5,G565,0)</f>
        <v>0</v>
      </c>
      <c r="CA565" s="151">
        <v>1</v>
      </c>
      <c r="CB565" s="151">
        <v>0</v>
      </c>
      <c r="CZ565" s="127">
        <v>0</v>
      </c>
    </row>
    <row r="566" spans="1:15" ht="12.75">
      <c r="A566" s="158"/>
      <c r="B566" s="161"/>
      <c r="C566" s="225" t="s">
        <v>68</v>
      </c>
      <c r="D566" s="226"/>
      <c r="E566" s="162">
        <v>1</v>
      </c>
      <c r="F566" s="163"/>
      <c r="G566" s="164"/>
      <c r="M566" s="160">
        <v>1</v>
      </c>
      <c r="O566" s="151"/>
    </row>
    <row r="567" spans="1:104" ht="12.75">
      <c r="A567" s="152">
        <v>152</v>
      </c>
      <c r="B567" s="153" t="s">
        <v>689</v>
      </c>
      <c r="C567" s="154" t="s">
        <v>690</v>
      </c>
      <c r="D567" s="155" t="s">
        <v>691</v>
      </c>
      <c r="E567" s="156">
        <v>1</v>
      </c>
      <c r="F567" s="156">
        <v>0</v>
      </c>
      <c r="G567" s="157">
        <f>E567*F567</f>
        <v>0</v>
      </c>
      <c r="O567" s="151">
        <v>2</v>
      </c>
      <c r="AA567" s="127">
        <v>1</v>
      </c>
      <c r="AB567" s="127">
        <v>7</v>
      </c>
      <c r="AC567" s="127">
        <v>7</v>
      </c>
      <c r="AZ567" s="127">
        <v>2</v>
      </c>
      <c r="BA567" s="127">
        <f>IF(AZ567=1,G567,0)</f>
        <v>0</v>
      </c>
      <c r="BB567" s="127">
        <f>IF(AZ567=2,G567,0)</f>
        <v>0</v>
      </c>
      <c r="BC567" s="127">
        <f>IF(AZ567=3,G567,0)</f>
        <v>0</v>
      </c>
      <c r="BD567" s="127">
        <f>IF(AZ567=4,G567,0)</f>
        <v>0</v>
      </c>
      <c r="BE567" s="127">
        <f>IF(AZ567=5,G567,0)</f>
        <v>0</v>
      </c>
      <c r="CA567" s="151">
        <v>1</v>
      </c>
      <c r="CB567" s="151">
        <v>7</v>
      </c>
      <c r="CZ567" s="127">
        <v>0</v>
      </c>
    </row>
    <row r="568" spans="1:104" ht="12.75">
      <c r="A568" s="152">
        <v>153</v>
      </c>
      <c r="B568" s="153" t="s">
        <v>692</v>
      </c>
      <c r="C568" s="154" t="s">
        <v>693</v>
      </c>
      <c r="D568" s="155" t="s">
        <v>82</v>
      </c>
      <c r="E568" s="156">
        <v>1.6</v>
      </c>
      <c r="F568" s="156">
        <v>0</v>
      </c>
      <c r="G568" s="157">
        <f>E568*F568</f>
        <v>0</v>
      </c>
      <c r="O568" s="151">
        <v>2</v>
      </c>
      <c r="AA568" s="127">
        <v>1</v>
      </c>
      <c r="AB568" s="127">
        <v>7</v>
      </c>
      <c r="AC568" s="127">
        <v>7</v>
      </c>
      <c r="AZ568" s="127">
        <v>2</v>
      </c>
      <c r="BA568" s="127">
        <f>IF(AZ568=1,G568,0)</f>
        <v>0</v>
      </c>
      <c r="BB568" s="127">
        <f>IF(AZ568=2,G568,0)</f>
        <v>0</v>
      </c>
      <c r="BC568" s="127">
        <f>IF(AZ568=3,G568,0)</f>
        <v>0</v>
      </c>
      <c r="BD568" s="127">
        <f>IF(AZ568=4,G568,0)</f>
        <v>0</v>
      </c>
      <c r="BE568" s="127">
        <f>IF(AZ568=5,G568,0)</f>
        <v>0</v>
      </c>
      <c r="CA568" s="151">
        <v>1</v>
      </c>
      <c r="CB568" s="151">
        <v>7</v>
      </c>
      <c r="CZ568" s="127">
        <v>0</v>
      </c>
    </row>
    <row r="569" spans="1:15" ht="12.75">
      <c r="A569" s="158"/>
      <c r="B569" s="161"/>
      <c r="C569" s="225" t="s">
        <v>694</v>
      </c>
      <c r="D569" s="226"/>
      <c r="E569" s="162">
        <v>1.6</v>
      </c>
      <c r="F569" s="163"/>
      <c r="G569" s="164"/>
      <c r="M569" s="160" t="s">
        <v>694</v>
      </c>
      <c r="O569" s="151"/>
    </row>
    <row r="570" spans="1:104" ht="12.75">
      <c r="A570" s="152">
        <v>154</v>
      </c>
      <c r="B570" s="153" t="s">
        <v>695</v>
      </c>
      <c r="C570" s="154" t="s">
        <v>696</v>
      </c>
      <c r="D570" s="155" t="s">
        <v>82</v>
      </c>
      <c r="E570" s="156">
        <v>2</v>
      </c>
      <c r="F570" s="156">
        <v>0</v>
      </c>
      <c r="G570" s="157">
        <f>E570*F570</f>
        <v>0</v>
      </c>
      <c r="O570" s="151">
        <v>2</v>
      </c>
      <c r="AA570" s="127">
        <v>1</v>
      </c>
      <c r="AB570" s="127">
        <v>7</v>
      </c>
      <c r="AC570" s="127">
        <v>7</v>
      </c>
      <c r="AZ570" s="127">
        <v>2</v>
      </c>
      <c r="BA570" s="127">
        <f>IF(AZ570=1,G570,0)</f>
        <v>0</v>
      </c>
      <c r="BB570" s="127">
        <f>IF(AZ570=2,G570,0)</f>
        <v>0</v>
      </c>
      <c r="BC570" s="127">
        <f>IF(AZ570=3,G570,0)</f>
        <v>0</v>
      </c>
      <c r="BD570" s="127">
        <f>IF(AZ570=4,G570,0)</f>
        <v>0</v>
      </c>
      <c r="BE570" s="127">
        <f>IF(AZ570=5,G570,0)</f>
        <v>0</v>
      </c>
      <c r="CA570" s="151">
        <v>1</v>
      </c>
      <c r="CB570" s="151">
        <v>7</v>
      </c>
      <c r="CZ570" s="127">
        <v>0</v>
      </c>
    </row>
    <row r="571" spans="1:15" ht="12.75">
      <c r="A571" s="158"/>
      <c r="B571" s="159"/>
      <c r="C571" s="222" t="s">
        <v>697</v>
      </c>
      <c r="D571" s="223"/>
      <c r="E571" s="223"/>
      <c r="F571" s="223"/>
      <c r="G571" s="224"/>
      <c r="L571" s="160" t="s">
        <v>697</v>
      </c>
      <c r="O571" s="151">
        <v>3</v>
      </c>
    </row>
    <row r="572" spans="1:15" ht="12.75">
      <c r="A572" s="158"/>
      <c r="B572" s="161"/>
      <c r="C572" s="225" t="s">
        <v>353</v>
      </c>
      <c r="D572" s="226"/>
      <c r="E572" s="162">
        <v>2</v>
      </c>
      <c r="F572" s="163"/>
      <c r="G572" s="164"/>
      <c r="M572" s="160">
        <v>2</v>
      </c>
      <c r="O572" s="151"/>
    </row>
    <row r="573" spans="1:104" ht="12.75">
      <c r="A573" s="152">
        <v>155</v>
      </c>
      <c r="B573" s="153" t="s">
        <v>698</v>
      </c>
      <c r="C573" s="154" t="s">
        <v>699</v>
      </c>
      <c r="D573" s="155" t="s">
        <v>82</v>
      </c>
      <c r="E573" s="156">
        <v>4</v>
      </c>
      <c r="F573" s="156">
        <v>0</v>
      </c>
      <c r="G573" s="157">
        <f>E573*F573</f>
        <v>0</v>
      </c>
      <c r="O573" s="151">
        <v>2</v>
      </c>
      <c r="AA573" s="127">
        <v>1</v>
      </c>
      <c r="AB573" s="127">
        <v>7</v>
      </c>
      <c r="AC573" s="127">
        <v>7</v>
      </c>
      <c r="AZ573" s="127">
        <v>2</v>
      </c>
      <c r="BA573" s="127">
        <f>IF(AZ573=1,G573,0)</f>
        <v>0</v>
      </c>
      <c r="BB573" s="127">
        <f>IF(AZ573=2,G573,0)</f>
        <v>0</v>
      </c>
      <c r="BC573" s="127">
        <f>IF(AZ573=3,G573,0)</f>
        <v>0</v>
      </c>
      <c r="BD573" s="127">
        <f>IF(AZ573=4,G573,0)</f>
        <v>0</v>
      </c>
      <c r="BE573" s="127">
        <f>IF(AZ573=5,G573,0)</f>
        <v>0</v>
      </c>
      <c r="CA573" s="151">
        <v>1</v>
      </c>
      <c r="CB573" s="151">
        <v>7</v>
      </c>
      <c r="CZ573" s="127">
        <v>0</v>
      </c>
    </row>
    <row r="574" spans="1:15" ht="12.75">
      <c r="A574" s="158"/>
      <c r="B574" s="159"/>
      <c r="C574" s="222" t="s">
        <v>697</v>
      </c>
      <c r="D574" s="223"/>
      <c r="E574" s="223"/>
      <c r="F574" s="223"/>
      <c r="G574" s="224"/>
      <c r="L574" s="160" t="s">
        <v>697</v>
      </c>
      <c r="O574" s="151">
        <v>3</v>
      </c>
    </row>
    <row r="575" spans="1:15" ht="12.75">
      <c r="A575" s="158"/>
      <c r="B575" s="161"/>
      <c r="C575" s="225" t="s">
        <v>212</v>
      </c>
      <c r="D575" s="226"/>
      <c r="E575" s="162">
        <v>4</v>
      </c>
      <c r="F575" s="163"/>
      <c r="G575" s="164"/>
      <c r="M575" s="160">
        <v>4</v>
      </c>
      <c r="O575" s="151"/>
    </row>
    <row r="576" spans="1:104" ht="22.5">
      <c r="A576" s="152">
        <v>156</v>
      </c>
      <c r="B576" s="153" t="s">
        <v>700</v>
      </c>
      <c r="C576" s="154" t="s">
        <v>701</v>
      </c>
      <c r="D576" s="155" t="s">
        <v>82</v>
      </c>
      <c r="E576" s="156">
        <v>2</v>
      </c>
      <c r="F576" s="156">
        <v>0</v>
      </c>
      <c r="G576" s="157">
        <f>E576*F576</f>
        <v>0</v>
      </c>
      <c r="O576" s="151">
        <v>2</v>
      </c>
      <c r="AA576" s="127">
        <v>3</v>
      </c>
      <c r="AB576" s="127">
        <v>7</v>
      </c>
      <c r="AC576" s="127" t="s">
        <v>700</v>
      </c>
      <c r="AZ576" s="127">
        <v>2</v>
      </c>
      <c r="BA576" s="127">
        <f>IF(AZ576=1,G576,0)</f>
        <v>0</v>
      </c>
      <c r="BB576" s="127">
        <f>IF(AZ576=2,G576,0)</f>
        <v>0</v>
      </c>
      <c r="BC576" s="127">
        <f>IF(AZ576=3,G576,0)</f>
        <v>0</v>
      </c>
      <c r="BD576" s="127">
        <f>IF(AZ576=4,G576,0)</f>
        <v>0</v>
      </c>
      <c r="BE576" s="127">
        <f>IF(AZ576=5,G576,0)</f>
        <v>0</v>
      </c>
      <c r="CA576" s="151">
        <v>3</v>
      </c>
      <c r="CB576" s="151">
        <v>7</v>
      </c>
      <c r="CZ576" s="127">
        <v>0.0003</v>
      </c>
    </row>
    <row r="577" spans="1:15" ht="12.75">
      <c r="A577" s="158"/>
      <c r="B577" s="159"/>
      <c r="C577" s="222" t="s">
        <v>702</v>
      </c>
      <c r="D577" s="223"/>
      <c r="E577" s="223"/>
      <c r="F577" s="223"/>
      <c r="G577" s="224"/>
      <c r="L577" s="160" t="s">
        <v>702</v>
      </c>
      <c r="O577" s="151">
        <v>3</v>
      </c>
    </row>
    <row r="578" spans="1:15" ht="12.75">
      <c r="A578" s="158"/>
      <c r="B578" s="161"/>
      <c r="C578" s="225" t="s">
        <v>353</v>
      </c>
      <c r="D578" s="226"/>
      <c r="E578" s="162">
        <v>2</v>
      </c>
      <c r="F578" s="163"/>
      <c r="G578" s="164"/>
      <c r="M578" s="160">
        <v>2</v>
      </c>
      <c r="O578" s="151"/>
    </row>
    <row r="579" spans="1:104" ht="12.75">
      <c r="A579" s="152">
        <v>157</v>
      </c>
      <c r="B579" s="153" t="s">
        <v>703</v>
      </c>
      <c r="C579" s="154" t="s">
        <v>704</v>
      </c>
      <c r="D579" s="155" t="s">
        <v>82</v>
      </c>
      <c r="E579" s="156">
        <v>2</v>
      </c>
      <c r="F579" s="156">
        <v>0</v>
      </c>
      <c r="G579" s="157">
        <f>E579*F579</f>
        <v>0</v>
      </c>
      <c r="O579" s="151">
        <v>2</v>
      </c>
      <c r="AA579" s="127">
        <v>3</v>
      </c>
      <c r="AB579" s="127">
        <v>7</v>
      </c>
      <c r="AC579" s="127">
        <v>611601202</v>
      </c>
      <c r="AZ579" s="127">
        <v>2</v>
      </c>
      <c r="BA579" s="127">
        <f>IF(AZ579=1,G579,0)</f>
        <v>0</v>
      </c>
      <c r="BB579" s="127">
        <f>IF(AZ579=2,G579,0)</f>
        <v>0</v>
      </c>
      <c r="BC579" s="127">
        <f>IF(AZ579=3,G579,0)</f>
        <v>0</v>
      </c>
      <c r="BD579" s="127">
        <f>IF(AZ579=4,G579,0)</f>
        <v>0</v>
      </c>
      <c r="BE579" s="127">
        <f>IF(AZ579=5,G579,0)</f>
        <v>0</v>
      </c>
      <c r="CA579" s="151">
        <v>3</v>
      </c>
      <c r="CB579" s="151">
        <v>7</v>
      </c>
      <c r="CZ579" s="127">
        <v>0.017</v>
      </c>
    </row>
    <row r="580" spans="1:15" ht="12.75">
      <c r="A580" s="158"/>
      <c r="B580" s="159"/>
      <c r="C580" s="222" t="s">
        <v>702</v>
      </c>
      <c r="D580" s="223"/>
      <c r="E580" s="223"/>
      <c r="F580" s="223"/>
      <c r="G580" s="224"/>
      <c r="L580" s="160" t="s">
        <v>702</v>
      </c>
      <c r="O580" s="151">
        <v>3</v>
      </c>
    </row>
    <row r="581" spans="1:15" ht="12.75">
      <c r="A581" s="158"/>
      <c r="B581" s="161"/>
      <c r="C581" s="225" t="s">
        <v>353</v>
      </c>
      <c r="D581" s="226"/>
      <c r="E581" s="162">
        <v>2</v>
      </c>
      <c r="F581" s="163"/>
      <c r="G581" s="164"/>
      <c r="M581" s="160">
        <v>2</v>
      </c>
      <c r="O581" s="151"/>
    </row>
    <row r="582" spans="1:104" ht="12.75">
      <c r="A582" s="152">
        <v>158</v>
      </c>
      <c r="B582" s="153" t="s">
        <v>705</v>
      </c>
      <c r="C582" s="154" t="s">
        <v>706</v>
      </c>
      <c r="D582" s="155" t="s">
        <v>82</v>
      </c>
      <c r="E582" s="156">
        <v>1</v>
      </c>
      <c r="F582" s="156">
        <v>0</v>
      </c>
      <c r="G582" s="157">
        <f>E582*F582</f>
        <v>0</v>
      </c>
      <c r="O582" s="151">
        <v>2</v>
      </c>
      <c r="AA582" s="127">
        <v>3</v>
      </c>
      <c r="AB582" s="127">
        <v>7</v>
      </c>
      <c r="AC582" s="127">
        <v>611601205</v>
      </c>
      <c r="AZ582" s="127">
        <v>2</v>
      </c>
      <c r="BA582" s="127">
        <f>IF(AZ582=1,G582,0)</f>
        <v>0</v>
      </c>
      <c r="BB582" s="127">
        <f>IF(AZ582=2,G582,0)</f>
        <v>0</v>
      </c>
      <c r="BC582" s="127">
        <f>IF(AZ582=3,G582,0)</f>
        <v>0</v>
      </c>
      <c r="BD582" s="127">
        <f>IF(AZ582=4,G582,0)</f>
        <v>0</v>
      </c>
      <c r="BE582" s="127">
        <f>IF(AZ582=5,G582,0)</f>
        <v>0</v>
      </c>
      <c r="CA582" s="151">
        <v>3</v>
      </c>
      <c r="CB582" s="151">
        <v>7</v>
      </c>
      <c r="CZ582" s="127">
        <v>0.026</v>
      </c>
    </row>
    <row r="583" spans="1:15" ht="12.75">
      <c r="A583" s="158"/>
      <c r="B583" s="159"/>
      <c r="C583" s="222" t="s">
        <v>702</v>
      </c>
      <c r="D583" s="223"/>
      <c r="E583" s="223"/>
      <c r="F583" s="223"/>
      <c r="G583" s="224"/>
      <c r="L583" s="160" t="s">
        <v>702</v>
      </c>
      <c r="O583" s="151">
        <v>3</v>
      </c>
    </row>
    <row r="584" spans="1:15" ht="12.75">
      <c r="A584" s="158"/>
      <c r="B584" s="161"/>
      <c r="C584" s="225" t="s">
        <v>68</v>
      </c>
      <c r="D584" s="226"/>
      <c r="E584" s="162">
        <v>1</v>
      </c>
      <c r="F584" s="163"/>
      <c r="G584" s="164"/>
      <c r="M584" s="160">
        <v>1</v>
      </c>
      <c r="O584" s="151"/>
    </row>
    <row r="585" spans="1:104" ht="22.5">
      <c r="A585" s="152">
        <v>159</v>
      </c>
      <c r="B585" s="153" t="s">
        <v>707</v>
      </c>
      <c r="C585" s="154" t="s">
        <v>708</v>
      </c>
      <c r="D585" s="155" t="s">
        <v>82</v>
      </c>
      <c r="E585" s="156">
        <v>2</v>
      </c>
      <c r="F585" s="156">
        <v>0</v>
      </c>
      <c r="G585" s="157">
        <f>E585*F585</f>
        <v>0</v>
      </c>
      <c r="O585" s="151">
        <v>2</v>
      </c>
      <c r="AA585" s="127">
        <v>3</v>
      </c>
      <c r="AB585" s="127">
        <v>7</v>
      </c>
      <c r="AC585" s="127" t="s">
        <v>707</v>
      </c>
      <c r="AZ585" s="127">
        <v>2</v>
      </c>
      <c r="BA585" s="127">
        <f>IF(AZ585=1,G585,0)</f>
        <v>0</v>
      </c>
      <c r="BB585" s="127">
        <f>IF(AZ585=2,G585,0)</f>
        <v>0</v>
      </c>
      <c r="BC585" s="127">
        <f>IF(AZ585=3,G585,0)</f>
        <v>0</v>
      </c>
      <c r="BD585" s="127">
        <f>IF(AZ585=4,G585,0)</f>
        <v>0</v>
      </c>
      <c r="BE585" s="127">
        <f>IF(AZ585=5,G585,0)</f>
        <v>0</v>
      </c>
      <c r="CA585" s="151">
        <v>3</v>
      </c>
      <c r="CB585" s="151">
        <v>7</v>
      </c>
      <c r="CZ585" s="127">
        <v>0.023</v>
      </c>
    </row>
    <row r="586" spans="1:15" ht="12.75">
      <c r="A586" s="158"/>
      <c r="B586" s="159"/>
      <c r="C586" s="222" t="s">
        <v>702</v>
      </c>
      <c r="D586" s="223"/>
      <c r="E586" s="223"/>
      <c r="F586" s="223"/>
      <c r="G586" s="224"/>
      <c r="L586" s="160" t="s">
        <v>702</v>
      </c>
      <c r="O586" s="151">
        <v>3</v>
      </c>
    </row>
    <row r="587" spans="1:15" ht="12.75">
      <c r="A587" s="158"/>
      <c r="B587" s="161"/>
      <c r="C587" s="225" t="s">
        <v>353</v>
      </c>
      <c r="D587" s="226"/>
      <c r="E587" s="162">
        <v>2</v>
      </c>
      <c r="F587" s="163"/>
      <c r="G587" s="164"/>
      <c r="M587" s="160">
        <v>2</v>
      </c>
      <c r="O587" s="151"/>
    </row>
    <row r="588" spans="1:104" ht="22.5">
      <c r="A588" s="152">
        <v>160</v>
      </c>
      <c r="B588" s="153" t="s">
        <v>709</v>
      </c>
      <c r="C588" s="154" t="s">
        <v>710</v>
      </c>
      <c r="D588" s="155" t="s">
        <v>82</v>
      </c>
      <c r="E588" s="156">
        <v>1</v>
      </c>
      <c r="F588" s="156">
        <v>0</v>
      </c>
      <c r="G588" s="157">
        <f>E588*F588</f>
        <v>0</v>
      </c>
      <c r="O588" s="151">
        <v>2</v>
      </c>
      <c r="AA588" s="127">
        <v>3</v>
      </c>
      <c r="AB588" s="127">
        <v>7</v>
      </c>
      <c r="AC588" s="127" t="s">
        <v>709</v>
      </c>
      <c r="AZ588" s="127">
        <v>2</v>
      </c>
      <c r="BA588" s="127">
        <f>IF(AZ588=1,G588,0)</f>
        <v>0</v>
      </c>
      <c r="BB588" s="127">
        <f>IF(AZ588=2,G588,0)</f>
        <v>0</v>
      </c>
      <c r="BC588" s="127">
        <f>IF(AZ588=3,G588,0)</f>
        <v>0</v>
      </c>
      <c r="BD588" s="127">
        <f>IF(AZ588=4,G588,0)</f>
        <v>0</v>
      </c>
      <c r="BE588" s="127">
        <f>IF(AZ588=5,G588,0)</f>
        <v>0</v>
      </c>
      <c r="CA588" s="151">
        <v>3</v>
      </c>
      <c r="CB588" s="151">
        <v>7</v>
      </c>
      <c r="CZ588" s="127">
        <v>0.025</v>
      </c>
    </row>
    <row r="589" spans="1:15" ht="12.75">
      <c r="A589" s="158"/>
      <c r="B589" s="159"/>
      <c r="C589" s="222" t="s">
        <v>702</v>
      </c>
      <c r="D589" s="223"/>
      <c r="E589" s="223"/>
      <c r="F589" s="223"/>
      <c r="G589" s="224"/>
      <c r="L589" s="160" t="s">
        <v>702</v>
      </c>
      <c r="O589" s="151">
        <v>3</v>
      </c>
    </row>
    <row r="590" spans="1:15" ht="12.75">
      <c r="A590" s="158"/>
      <c r="B590" s="161"/>
      <c r="C590" s="225" t="s">
        <v>68</v>
      </c>
      <c r="D590" s="226"/>
      <c r="E590" s="162">
        <v>1</v>
      </c>
      <c r="F590" s="163"/>
      <c r="G590" s="164"/>
      <c r="M590" s="160">
        <v>1</v>
      </c>
      <c r="O590" s="151"/>
    </row>
    <row r="591" spans="1:104" ht="22.5">
      <c r="A591" s="152">
        <v>161</v>
      </c>
      <c r="B591" s="153" t="s">
        <v>711</v>
      </c>
      <c r="C591" s="154" t="s">
        <v>712</v>
      </c>
      <c r="D591" s="155" t="s">
        <v>82</v>
      </c>
      <c r="E591" s="156">
        <v>2</v>
      </c>
      <c r="F591" s="156">
        <v>0</v>
      </c>
      <c r="G591" s="157">
        <f>E591*F591</f>
        <v>0</v>
      </c>
      <c r="O591" s="151">
        <v>2</v>
      </c>
      <c r="AA591" s="127">
        <v>3</v>
      </c>
      <c r="AB591" s="127">
        <v>7</v>
      </c>
      <c r="AC591" s="127" t="s">
        <v>711</v>
      </c>
      <c r="AZ591" s="127">
        <v>2</v>
      </c>
      <c r="BA591" s="127">
        <f>IF(AZ591=1,G591,0)</f>
        <v>0</v>
      </c>
      <c r="BB591" s="127">
        <f>IF(AZ591=2,G591,0)</f>
        <v>0</v>
      </c>
      <c r="BC591" s="127">
        <f>IF(AZ591=3,G591,0)</f>
        <v>0</v>
      </c>
      <c r="BD591" s="127">
        <f>IF(AZ591=4,G591,0)</f>
        <v>0</v>
      </c>
      <c r="BE591" s="127">
        <f>IF(AZ591=5,G591,0)</f>
        <v>0</v>
      </c>
      <c r="CA591" s="151">
        <v>3</v>
      </c>
      <c r="CB591" s="151">
        <v>7</v>
      </c>
      <c r="CZ591" s="127">
        <v>0.027</v>
      </c>
    </row>
    <row r="592" spans="1:15" ht="12.75">
      <c r="A592" s="158"/>
      <c r="B592" s="159"/>
      <c r="C592" s="222" t="s">
        <v>702</v>
      </c>
      <c r="D592" s="223"/>
      <c r="E592" s="223"/>
      <c r="F592" s="223"/>
      <c r="G592" s="224"/>
      <c r="L592" s="160" t="s">
        <v>702</v>
      </c>
      <c r="O592" s="151">
        <v>3</v>
      </c>
    </row>
    <row r="593" spans="1:15" ht="12.75">
      <c r="A593" s="158"/>
      <c r="B593" s="161"/>
      <c r="C593" s="225" t="s">
        <v>68</v>
      </c>
      <c r="D593" s="226"/>
      <c r="E593" s="162">
        <v>1</v>
      </c>
      <c r="F593" s="163"/>
      <c r="G593" s="164"/>
      <c r="M593" s="160">
        <v>1</v>
      </c>
      <c r="O593" s="151"/>
    </row>
    <row r="594" spans="1:15" ht="12.75">
      <c r="A594" s="158"/>
      <c r="B594" s="161"/>
      <c r="C594" s="225" t="s">
        <v>713</v>
      </c>
      <c r="D594" s="226"/>
      <c r="E594" s="162">
        <v>1</v>
      </c>
      <c r="F594" s="163"/>
      <c r="G594" s="164"/>
      <c r="M594" s="186">
        <v>18.41736111111111</v>
      </c>
      <c r="O594" s="151"/>
    </row>
    <row r="595" spans="1:104" ht="22.5">
      <c r="A595" s="152">
        <v>162</v>
      </c>
      <c r="B595" s="153" t="s">
        <v>714</v>
      </c>
      <c r="C595" s="154" t="s">
        <v>715</v>
      </c>
      <c r="D595" s="155" t="s">
        <v>82</v>
      </c>
      <c r="E595" s="156">
        <v>4</v>
      </c>
      <c r="F595" s="156">
        <v>0</v>
      </c>
      <c r="G595" s="157">
        <f>E595*F595</f>
        <v>0</v>
      </c>
      <c r="O595" s="151">
        <v>2</v>
      </c>
      <c r="AA595" s="127">
        <v>3</v>
      </c>
      <c r="AB595" s="127">
        <v>7</v>
      </c>
      <c r="AC595" s="127" t="s">
        <v>714</v>
      </c>
      <c r="AZ595" s="127">
        <v>2</v>
      </c>
      <c r="BA595" s="127">
        <f>IF(AZ595=1,G595,0)</f>
        <v>0</v>
      </c>
      <c r="BB595" s="127">
        <f>IF(AZ595=2,G595,0)</f>
        <v>0</v>
      </c>
      <c r="BC595" s="127">
        <f>IF(AZ595=3,G595,0)</f>
        <v>0</v>
      </c>
      <c r="BD595" s="127">
        <f>IF(AZ595=4,G595,0)</f>
        <v>0</v>
      </c>
      <c r="BE595" s="127">
        <f>IF(AZ595=5,G595,0)</f>
        <v>0</v>
      </c>
      <c r="CA595" s="151">
        <v>3</v>
      </c>
      <c r="CB595" s="151">
        <v>7</v>
      </c>
      <c r="CZ595" s="127">
        <v>0.03</v>
      </c>
    </row>
    <row r="596" spans="1:15" ht="12.75">
      <c r="A596" s="158"/>
      <c r="B596" s="159"/>
      <c r="C596" s="222" t="s">
        <v>702</v>
      </c>
      <c r="D596" s="223"/>
      <c r="E596" s="223"/>
      <c r="F596" s="223"/>
      <c r="G596" s="224"/>
      <c r="L596" s="160" t="s">
        <v>702</v>
      </c>
      <c r="O596" s="151">
        <v>3</v>
      </c>
    </row>
    <row r="597" spans="1:15" ht="12.75">
      <c r="A597" s="158"/>
      <c r="B597" s="161"/>
      <c r="C597" s="225" t="s">
        <v>212</v>
      </c>
      <c r="D597" s="226"/>
      <c r="E597" s="162">
        <v>4</v>
      </c>
      <c r="F597" s="163"/>
      <c r="G597" s="164"/>
      <c r="M597" s="160">
        <v>4</v>
      </c>
      <c r="O597" s="151"/>
    </row>
    <row r="598" spans="1:104" ht="22.5">
      <c r="A598" s="152">
        <v>163</v>
      </c>
      <c r="B598" s="153" t="s">
        <v>716</v>
      </c>
      <c r="C598" s="154" t="s">
        <v>717</v>
      </c>
      <c r="D598" s="155" t="s">
        <v>82</v>
      </c>
      <c r="E598" s="156">
        <v>6</v>
      </c>
      <c r="F598" s="156">
        <v>0</v>
      </c>
      <c r="G598" s="157">
        <f>E598*F598</f>
        <v>0</v>
      </c>
      <c r="O598" s="151">
        <v>2</v>
      </c>
      <c r="AA598" s="127">
        <v>3</v>
      </c>
      <c r="AB598" s="127">
        <v>7</v>
      </c>
      <c r="AC598" s="127" t="s">
        <v>716</v>
      </c>
      <c r="AZ598" s="127">
        <v>2</v>
      </c>
      <c r="BA598" s="127">
        <f>IF(AZ598=1,G598,0)</f>
        <v>0</v>
      </c>
      <c r="BB598" s="127">
        <f>IF(AZ598=2,G598,0)</f>
        <v>0</v>
      </c>
      <c r="BC598" s="127">
        <f>IF(AZ598=3,G598,0)</f>
        <v>0</v>
      </c>
      <c r="BD598" s="127">
        <f>IF(AZ598=4,G598,0)</f>
        <v>0</v>
      </c>
      <c r="BE598" s="127">
        <f>IF(AZ598=5,G598,0)</f>
        <v>0</v>
      </c>
      <c r="CA598" s="151">
        <v>3</v>
      </c>
      <c r="CB598" s="151">
        <v>7</v>
      </c>
      <c r="CZ598" s="127">
        <v>0.03</v>
      </c>
    </row>
    <row r="599" spans="1:15" ht="12.75">
      <c r="A599" s="158"/>
      <c r="B599" s="159"/>
      <c r="C599" s="222" t="s">
        <v>702</v>
      </c>
      <c r="D599" s="223"/>
      <c r="E599" s="223"/>
      <c r="F599" s="223"/>
      <c r="G599" s="224"/>
      <c r="L599" s="160" t="s">
        <v>702</v>
      </c>
      <c r="O599" s="151">
        <v>3</v>
      </c>
    </row>
    <row r="600" spans="1:15" ht="12.75">
      <c r="A600" s="158"/>
      <c r="B600" s="161"/>
      <c r="C600" s="225" t="s">
        <v>78</v>
      </c>
      <c r="D600" s="226"/>
      <c r="E600" s="162">
        <v>3</v>
      </c>
      <c r="F600" s="163"/>
      <c r="G600" s="164"/>
      <c r="M600" s="160">
        <v>3</v>
      </c>
      <c r="O600" s="151"/>
    </row>
    <row r="601" spans="1:15" ht="12.75">
      <c r="A601" s="158"/>
      <c r="B601" s="161"/>
      <c r="C601" s="225" t="s">
        <v>718</v>
      </c>
      <c r="D601" s="226"/>
      <c r="E601" s="162">
        <v>3</v>
      </c>
      <c r="F601" s="163"/>
      <c r="G601" s="164"/>
      <c r="M601" s="186">
        <v>18.41875</v>
      </c>
      <c r="O601" s="151"/>
    </row>
    <row r="602" spans="1:104" ht="22.5">
      <c r="A602" s="152">
        <v>164</v>
      </c>
      <c r="B602" s="153" t="s">
        <v>719</v>
      </c>
      <c r="C602" s="154" t="s">
        <v>720</v>
      </c>
      <c r="D602" s="155" t="s">
        <v>82</v>
      </c>
      <c r="E602" s="156">
        <v>1</v>
      </c>
      <c r="F602" s="156">
        <v>0</v>
      </c>
      <c r="G602" s="157">
        <f>E602*F602</f>
        <v>0</v>
      </c>
      <c r="O602" s="151">
        <v>2</v>
      </c>
      <c r="AA602" s="127">
        <v>3</v>
      </c>
      <c r="AB602" s="127">
        <v>7</v>
      </c>
      <c r="AC602" s="127" t="s">
        <v>719</v>
      </c>
      <c r="AZ602" s="127">
        <v>2</v>
      </c>
      <c r="BA602" s="127">
        <f>IF(AZ602=1,G602,0)</f>
        <v>0</v>
      </c>
      <c r="BB602" s="127">
        <f>IF(AZ602=2,G602,0)</f>
        <v>0</v>
      </c>
      <c r="BC602" s="127">
        <f>IF(AZ602=3,G602,0)</f>
        <v>0</v>
      </c>
      <c r="BD602" s="127">
        <f>IF(AZ602=4,G602,0)</f>
        <v>0</v>
      </c>
      <c r="BE602" s="127">
        <f>IF(AZ602=5,G602,0)</f>
        <v>0</v>
      </c>
      <c r="CA602" s="151">
        <v>3</v>
      </c>
      <c r="CB602" s="151">
        <v>7</v>
      </c>
      <c r="CZ602" s="127">
        <v>0.025</v>
      </c>
    </row>
    <row r="603" spans="1:15" ht="12.75">
      <c r="A603" s="158"/>
      <c r="B603" s="159"/>
      <c r="C603" s="222" t="s">
        <v>702</v>
      </c>
      <c r="D603" s="223"/>
      <c r="E603" s="223"/>
      <c r="F603" s="223"/>
      <c r="G603" s="224"/>
      <c r="L603" s="160" t="s">
        <v>702</v>
      </c>
      <c r="O603" s="151">
        <v>3</v>
      </c>
    </row>
    <row r="604" spans="1:15" ht="12.75">
      <c r="A604" s="158"/>
      <c r="B604" s="161"/>
      <c r="C604" s="225" t="s">
        <v>68</v>
      </c>
      <c r="D604" s="226"/>
      <c r="E604" s="162">
        <v>1</v>
      </c>
      <c r="F604" s="163"/>
      <c r="G604" s="164"/>
      <c r="M604" s="160">
        <v>1</v>
      </c>
      <c r="O604" s="151"/>
    </row>
    <row r="605" spans="1:104" ht="12.75">
      <c r="A605" s="152">
        <v>165</v>
      </c>
      <c r="B605" s="153" t="s">
        <v>721</v>
      </c>
      <c r="C605" s="154" t="s">
        <v>722</v>
      </c>
      <c r="D605" s="155" t="s">
        <v>58</v>
      </c>
      <c r="E605" s="156"/>
      <c r="F605" s="156">
        <v>0</v>
      </c>
      <c r="G605" s="157">
        <f>E605*F605</f>
        <v>0</v>
      </c>
      <c r="O605" s="151">
        <v>2</v>
      </c>
      <c r="AA605" s="127">
        <v>7</v>
      </c>
      <c r="AB605" s="127">
        <v>1002</v>
      </c>
      <c r="AC605" s="127">
        <v>5</v>
      </c>
      <c r="AZ605" s="127">
        <v>2</v>
      </c>
      <c r="BA605" s="127">
        <f>IF(AZ605=1,G605,0)</f>
        <v>0</v>
      </c>
      <c r="BB605" s="127">
        <f>IF(AZ605=2,G605,0)</f>
        <v>0</v>
      </c>
      <c r="BC605" s="127">
        <f>IF(AZ605=3,G605,0)</f>
        <v>0</v>
      </c>
      <c r="BD605" s="127">
        <f>IF(AZ605=4,G605,0)</f>
        <v>0</v>
      </c>
      <c r="BE605" s="127">
        <f>IF(AZ605=5,G605,0)</f>
        <v>0</v>
      </c>
      <c r="CA605" s="151">
        <v>7</v>
      </c>
      <c r="CB605" s="151">
        <v>1002</v>
      </c>
      <c r="CZ605" s="127">
        <v>0</v>
      </c>
    </row>
    <row r="606" spans="1:57" ht="12.75">
      <c r="A606" s="165"/>
      <c r="B606" s="166" t="s">
        <v>70</v>
      </c>
      <c r="C606" s="167" t="str">
        <f>CONCATENATE(B556," ",C556)</f>
        <v>766 Konstrukce truhlářské</v>
      </c>
      <c r="D606" s="168"/>
      <c r="E606" s="169"/>
      <c r="F606" s="170"/>
      <c r="G606" s="171">
        <f>SUM(G556:G605)</f>
        <v>0</v>
      </c>
      <c r="O606" s="151">
        <v>4</v>
      </c>
      <c r="BA606" s="172">
        <f>SUM(BA556:BA605)</f>
        <v>0</v>
      </c>
      <c r="BB606" s="172">
        <f>SUM(BB556:BB605)</f>
        <v>0</v>
      </c>
      <c r="BC606" s="172">
        <f>SUM(BC556:BC605)</f>
        <v>0</v>
      </c>
      <c r="BD606" s="172">
        <f>SUM(BD556:BD605)</f>
        <v>0</v>
      </c>
      <c r="BE606" s="172">
        <f>SUM(BE556:BE605)</f>
        <v>0</v>
      </c>
    </row>
    <row r="607" spans="1:15" ht="12.75">
      <c r="A607" s="144" t="s">
        <v>67</v>
      </c>
      <c r="B607" s="145" t="s">
        <v>723</v>
      </c>
      <c r="C607" s="146" t="s">
        <v>724</v>
      </c>
      <c r="D607" s="147"/>
      <c r="E607" s="148"/>
      <c r="F607" s="148"/>
      <c r="G607" s="149"/>
      <c r="H607" s="150"/>
      <c r="I607" s="150"/>
      <c r="O607" s="151">
        <v>1</v>
      </c>
    </row>
    <row r="608" spans="1:104" ht="22.5">
      <c r="A608" s="152">
        <v>166</v>
      </c>
      <c r="B608" s="153" t="s">
        <v>725</v>
      </c>
      <c r="C608" s="154" t="s">
        <v>726</v>
      </c>
      <c r="D608" s="155" t="s">
        <v>69</v>
      </c>
      <c r="E608" s="156">
        <v>2</v>
      </c>
      <c r="F608" s="156">
        <v>0</v>
      </c>
      <c r="G608" s="157">
        <f>E608*F608</f>
        <v>0</v>
      </c>
      <c r="O608" s="151">
        <v>2</v>
      </c>
      <c r="AA608" s="127">
        <v>1</v>
      </c>
      <c r="AB608" s="127">
        <v>7</v>
      </c>
      <c r="AC608" s="127">
        <v>7</v>
      </c>
      <c r="AZ608" s="127">
        <v>2</v>
      </c>
      <c r="BA608" s="127">
        <f>IF(AZ608=1,G608,0)</f>
        <v>0</v>
      </c>
      <c r="BB608" s="127">
        <f>IF(AZ608=2,G608,0)</f>
        <v>0</v>
      </c>
      <c r="BC608" s="127">
        <f>IF(AZ608=3,G608,0)</f>
        <v>0</v>
      </c>
      <c r="BD608" s="127">
        <f>IF(AZ608=4,G608,0)</f>
        <v>0</v>
      </c>
      <c r="BE608" s="127">
        <f>IF(AZ608=5,G608,0)</f>
        <v>0</v>
      </c>
      <c r="CA608" s="151">
        <v>1</v>
      </c>
      <c r="CB608" s="151">
        <v>7</v>
      </c>
      <c r="CZ608" s="127">
        <v>0</v>
      </c>
    </row>
    <row r="609" spans="1:15" ht="12.75">
      <c r="A609" s="158"/>
      <c r="B609" s="159"/>
      <c r="C609" s="222" t="s">
        <v>727</v>
      </c>
      <c r="D609" s="223"/>
      <c r="E609" s="223"/>
      <c r="F609" s="223"/>
      <c r="G609" s="224"/>
      <c r="L609" s="160" t="s">
        <v>727</v>
      </c>
      <c r="O609" s="151">
        <v>3</v>
      </c>
    </row>
    <row r="610" spans="1:104" ht="22.5">
      <c r="A610" s="152">
        <v>167</v>
      </c>
      <c r="B610" s="153" t="s">
        <v>728</v>
      </c>
      <c r="C610" s="154" t="s">
        <v>729</v>
      </c>
      <c r="D610" s="155" t="s">
        <v>69</v>
      </c>
      <c r="E610" s="156">
        <v>3</v>
      </c>
      <c r="F610" s="156">
        <v>0</v>
      </c>
      <c r="G610" s="157">
        <f>E610*F610</f>
        <v>0</v>
      </c>
      <c r="O610" s="151">
        <v>2</v>
      </c>
      <c r="AA610" s="127">
        <v>1</v>
      </c>
      <c r="AB610" s="127">
        <v>7</v>
      </c>
      <c r="AC610" s="127">
        <v>7</v>
      </c>
      <c r="AZ610" s="127">
        <v>2</v>
      </c>
      <c r="BA610" s="127">
        <f>IF(AZ610=1,G610,0)</f>
        <v>0</v>
      </c>
      <c r="BB610" s="127">
        <f>IF(AZ610=2,G610,0)</f>
        <v>0</v>
      </c>
      <c r="BC610" s="127">
        <f>IF(AZ610=3,G610,0)</f>
        <v>0</v>
      </c>
      <c r="BD610" s="127">
        <f>IF(AZ610=4,G610,0)</f>
        <v>0</v>
      </c>
      <c r="BE610" s="127">
        <f>IF(AZ610=5,G610,0)</f>
        <v>0</v>
      </c>
      <c r="CA610" s="151">
        <v>1</v>
      </c>
      <c r="CB610" s="151">
        <v>7</v>
      </c>
      <c r="CZ610" s="127">
        <v>0</v>
      </c>
    </row>
    <row r="611" spans="1:15" ht="12.75">
      <c r="A611" s="158"/>
      <c r="B611" s="159"/>
      <c r="C611" s="222" t="s">
        <v>730</v>
      </c>
      <c r="D611" s="223"/>
      <c r="E611" s="223"/>
      <c r="F611" s="223"/>
      <c r="G611" s="224"/>
      <c r="L611" s="160" t="s">
        <v>730</v>
      </c>
      <c r="O611" s="151">
        <v>3</v>
      </c>
    </row>
    <row r="612" spans="1:104" ht="12.75">
      <c r="A612" s="152">
        <v>168</v>
      </c>
      <c r="B612" s="153" t="s">
        <v>731</v>
      </c>
      <c r="C612" s="154" t="s">
        <v>732</v>
      </c>
      <c r="D612" s="155" t="s">
        <v>69</v>
      </c>
      <c r="E612" s="156">
        <v>1</v>
      </c>
      <c r="F612" s="156">
        <v>0</v>
      </c>
      <c r="G612" s="157">
        <f>E612*F612</f>
        <v>0</v>
      </c>
      <c r="O612" s="151">
        <v>2</v>
      </c>
      <c r="AA612" s="127">
        <v>1</v>
      </c>
      <c r="AB612" s="127">
        <v>7</v>
      </c>
      <c r="AC612" s="127">
        <v>7</v>
      </c>
      <c r="AZ612" s="127">
        <v>2</v>
      </c>
      <c r="BA612" s="127">
        <f>IF(AZ612=1,G612,0)</f>
        <v>0</v>
      </c>
      <c r="BB612" s="127">
        <f>IF(AZ612=2,G612,0)</f>
        <v>0</v>
      </c>
      <c r="BC612" s="127">
        <f>IF(AZ612=3,G612,0)</f>
        <v>0</v>
      </c>
      <c r="BD612" s="127">
        <f>IF(AZ612=4,G612,0)</f>
        <v>0</v>
      </c>
      <c r="BE612" s="127">
        <f>IF(AZ612=5,G612,0)</f>
        <v>0</v>
      </c>
      <c r="CA612" s="151">
        <v>1</v>
      </c>
      <c r="CB612" s="151">
        <v>7</v>
      </c>
      <c r="CZ612" s="127">
        <v>0.002</v>
      </c>
    </row>
    <row r="613" spans="1:15" ht="12.75">
      <c r="A613" s="158"/>
      <c r="B613" s="161"/>
      <c r="C613" s="225" t="s">
        <v>68</v>
      </c>
      <c r="D613" s="226"/>
      <c r="E613" s="162">
        <v>1</v>
      </c>
      <c r="F613" s="163"/>
      <c r="G613" s="164"/>
      <c r="M613" s="160">
        <v>1</v>
      </c>
      <c r="O613" s="151"/>
    </row>
    <row r="614" spans="1:104" ht="22.5">
      <c r="A614" s="152">
        <v>169</v>
      </c>
      <c r="B614" s="153" t="s">
        <v>733</v>
      </c>
      <c r="C614" s="154" t="s">
        <v>734</v>
      </c>
      <c r="D614" s="155" t="s">
        <v>69</v>
      </c>
      <c r="E614" s="156">
        <v>13</v>
      </c>
      <c r="F614" s="156">
        <v>0</v>
      </c>
      <c r="G614" s="157">
        <f>E614*F614</f>
        <v>0</v>
      </c>
      <c r="O614" s="151">
        <v>2</v>
      </c>
      <c r="AA614" s="127">
        <v>1</v>
      </c>
      <c r="AB614" s="127">
        <v>7</v>
      </c>
      <c r="AC614" s="127">
        <v>7</v>
      </c>
      <c r="AZ614" s="127">
        <v>2</v>
      </c>
      <c r="BA614" s="127">
        <f>IF(AZ614=1,G614,0)</f>
        <v>0</v>
      </c>
      <c r="BB614" s="127">
        <f>IF(AZ614=2,G614,0)</f>
        <v>0</v>
      </c>
      <c r="BC614" s="127">
        <f>IF(AZ614=3,G614,0)</f>
        <v>0</v>
      </c>
      <c r="BD614" s="127">
        <f>IF(AZ614=4,G614,0)</f>
        <v>0</v>
      </c>
      <c r="BE614" s="127">
        <f>IF(AZ614=5,G614,0)</f>
        <v>0</v>
      </c>
      <c r="CA614" s="151">
        <v>1</v>
      </c>
      <c r="CB614" s="151">
        <v>7</v>
      </c>
      <c r="CZ614" s="127">
        <v>0</v>
      </c>
    </row>
    <row r="615" spans="1:15" ht="12.75">
      <c r="A615" s="158"/>
      <c r="B615" s="161"/>
      <c r="C615" s="225" t="s">
        <v>735</v>
      </c>
      <c r="D615" s="226"/>
      <c r="E615" s="162">
        <v>13</v>
      </c>
      <c r="F615" s="163"/>
      <c r="G615" s="164"/>
      <c r="M615" s="160">
        <v>13</v>
      </c>
      <c r="O615" s="151"/>
    </row>
    <row r="616" spans="1:104" ht="22.5">
      <c r="A616" s="152">
        <v>170</v>
      </c>
      <c r="B616" s="153" t="s">
        <v>736</v>
      </c>
      <c r="C616" s="154" t="s">
        <v>737</v>
      </c>
      <c r="D616" s="155" t="s">
        <v>82</v>
      </c>
      <c r="E616" s="156">
        <v>15</v>
      </c>
      <c r="F616" s="156">
        <v>0</v>
      </c>
      <c r="G616" s="157">
        <f>E616*F616</f>
        <v>0</v>
      </c>
      <c r="O616" s="151">
        <v>2</v>
      </c>
      <c r="AA616" s="127">
        <v>1</v>
      </c>
      <c r="AB616" s="127">
        <v>7</v>
      </c>
      <c r="AC616" s="127">
        <v>7</v>
      </c>
      <c r="AZ616" s="127">
        <v>2</v>
      </c>
      <c r="BA616" s="127">
        <f>IF(AZ616=1,G616,0)</f>
        <v>0</v>
      </c>
      <c r="BB616" s="127">
        <f>IF(AZ616=2,G616,0)</f>
        <v>0</v>
      </c>
      <c r="BC616" s="127">
        <f>IF(AZ616=3,G616,0)</f>
        <v>0</v>
      </c>
      <c r="BD616" s="127">
        <f>IF(AZ616=4,G616,0)</f>
        <v>0</v>
      </c>
      <c r="BE616" s="127">
        <f>IF(AZ616=5,G616,0)</f>
        <v>0</v>
      </c>
      <c r="CA616" s="151">
        <v>1</v>
      </c>
      <c r="CB616" s="151">
        <v>7</v>
      </c>
      <c r="CZ616" s="127">
        <v>0.0005</v>
      </c>
    </row>
    <row r="617" spans="1:15" ht="12.75">
      <c r="A617" s="158"/>
      <c r="B617" s="159"/>
      <c r="C617" s="222" t="s">
        <v>738</v>
      </c>
      <c r="D617" s="223"/>
      <c r="E617" s="223"/>
      <c r="F617" s="223"/>
      <c r="G617" s="224"/>
      <c r="L617" s="160" t="s">
        <v>738</v>
      </c>
      <c r="O617" s="151">
        <v>3</v>
      </c>
    </row>
    <row r="618" spans="1:15" ht="12.75">
      <c r="A618" s="158"/>
      <c r="B618" s="161"/>
      <c r="C618" s="225" t="s">
        <v>739</v>
      </c>
      <c r="D618" s="226"/>
      <c r="E618" s="162">
        <v>15</v>
      </c>
      <c r="F618" s="163"/>
      <c r="G618" s="164"/>
      <c r="M618" s="160">
        <v>15</v>
      </c>
      <c r="O618" s="151"/>
    </row>
    <row r="619" spans="1:104" ht="12.75">
      <c r="A619" s="152">
        <v>171</v>
      </c>
      <c r="B619" s="153" t="s">
        <v>740</v>
      </c>
      <c r="C619" s="154" t="s">
        <v>741</v>
      </c>
      <c r="D619" s="155" t="s">
        <v>82</v>
      </c>
      <c r="E619" s="156">
        <v>14</v>
      </c>
      <c r="F619" s="156">
        <v>0</v>
      </c>
      <c r="G619" s="157">
        <f>E619*F619</f>
        <v>0</v>
      </c>
      <c r="O619" s="151">
        <v>2</v>
      </c>
      <c r="AA619" s="127">
        <v>1</v>
      </c>
      <c r="AB619" s="127">
        <v>7</v>
      </c>
      <c r="AC619" s="127">
        <v>7</v>
      </c>
      <c r="AZ619" s="127">
        <v>2</v>
      </c>
      <c r="BA619" s="127">
        <f>IF(AZ619=1,G619,0)</f>
        <v>0</v>
      </c>
      <c r="BB619" s="127">
        <f>IF(AZ619=2,G619,0)</f>
        <v>0</v>
      </c>
      <c r="BC619" s="127">
        <f>IF(AZ619=3,G619,0)</f>
        <v>0</v>
      </c>
      <c r="BD619" s="127">
        <f>IF(AZ619=4,G619,0)</f>
        <v>0</v>
      </c>
      <c r="BE619" s="127">
        <f>IF(AZ619=5,G619,0)</f>
        <v>0</v>
      </c>
      <c r="CA619" s="151">
        <v>1</v>
      </c>
      <c r="CB619" s="151">
        <v>7</v>
      </c>
      <c r="CZ619" s="127">
        <v>0.0035</v>
      </c>
    </row>
    <row r="620" spans="1:15" ht="12.75">
      <c r="A620" s="158"/>
      <c r="B620" s="159"/>
      <c r="C620" s="222" t="s">
        <v>742</v>
      </c>
      <c r="D620" s="223"/>
      <c r="E620" s="223"/>
      <c r="F620" s="223"/>
      <c r="G620" s="224"/>
      <c r="L620" s="160" t="s">
        <v>742</v>
      </c>
      <c r="O620" s="151">
        <v>3</v>
      </c>
    </row>
    <row r="621" spans="1:15" ht="12.75">
      <c r="A621" s="158"/>
      <c r="B621" s="159"/>
      <c r="C621" s="222" t="s">
        <v>743</v>
      </c>
      <c r="D621" s="223"/>
      <c r="E621" s="223"/>
      <c r="F621" s="223"/>
      <c r="G621" s="224"/>
      <c r="L621" s="160" t="s">
        <v>743</v>
      </c>
      <c r="O621" s="151">
        <v>3</v>
      </c>
    </row>
    <row r="622" spans="1:15" ht="12.75">
      <c r="A622" s="158"/>
      <c r="B622" s="159"/>
      <c r="C622" s="222" t="s">
        <v>744</v>
      </c>
      <c r="D622" s="223"/>
      <c r="E622" s="223"/>
      <c r="F622" s="223"/>
      <c r="G622" s="224"/>
      <c r="L622" s="160" t="s">
        <v>744</v>
      </c>
      <c r="O622" s="151">
        <v>3</v>
      </c>
    </row>
    <row r="623" spans="1:15" ht="12.75">
      <c r="A623" s="158"/>
      <c r="B623" s="161"/>
      <c r="C623" s="225" t="s">
        <v>745</v>
      </c>
      <c r="D623" s="226"/>
      <c r="E623" s="162">
        <v>12</v>
      </c>
      <c r="F623" s="163"/>
      <c r="G623" s="164"/>
      <c r="M623" s="160" t="s">
        <v>745</v>
      </c>
      <c r="O623" s="151"/>
    </row>
    <row r="624" spans="1:15" ht="12.75">
      <c r="A624" s="158"/>
      <c r="B624" s="161"/>
      <c r="C624" s="225" t="s">
        <v>746</v>
      </c>
      <c r="D624" s="226"/>
      <c r="E624" s="162">
        <v>2</v>
      </c>
      <c r="F624" s="163"/>
      <c r="G624" s="164"/>
      <c r="M624" s="160" t="s">
        <v>746</v>
      </c>
      <c r="O624" s="151"/>
    </row>
    <row r="625" spans="1:104" ht="12.75">
      <c r="A625" s="152">
        <v>172</v>
      </c>
      <c r="B625" s="153" t="s">
        <v>747</v>
      </c>
      <c r="C625" s="154" t="s">
        <v>748</v>
      </c>
      <c r="D625" s="155" t="s">
        <v>82</v>
      </c>
      <c r="E625" s="156">
        <v>14</v>
      </c>
      <c r="F625" s="156">
        <v>0</v>
      </c>
      <c r="G625" s="157">
        <f>E625*F625</f>
        <v>0</v>
      </c>
      <c r="O625" s="151">
        <v>2</v>
      </c>
      <c r="AA625" s="127">
        <v>1</v>
      </c>
      <c r="AB625" s="127">
        <v>7</v>
      </c>
      <c r="AC625" s="127">
        <v>7</v>
      </c>
      <c r="AZ625" s="127">
        <v>2</v>
      </c>
      <c r="BA625" s="127">
        <f>IF(AZ625=1,G625,0)</f>
        <v>0</v>
      </c>
      <c r="BB625" s="127">
        <f>IF(AZ625=2,G625,0)</f>
        <v>0</v>
      </c>
      <c r="BC625" s="127">
        <f>IF(AZ625=3,G625,0)</f>
        <v>0</v>
      </c>
      <c r="BD625" s="127">
        <f>IF(AZ625=4,G625,0)</f>
        <v>0</v>
      </c>
      <c r="BE625" s="127">
        <f>IF(AZ625=5,G625,0)</f>
        <v>0</v>
      </c>
      <c r="CA625" s="151">
        <v>1</v>
      </c>
      <c r="CB625" s="151">
        <v>7</v>
      </c>
      <c r="CZ625" s="127">
        <v>0.0035</v>
      </c>
    </row>
    <row r="626" spans="1:15" ht="12.75">
      <c r="A626" s="158"/>
      <c r="B626" s="159"/>
      <c r="C626" s="222"/>
      <c r="D626" s="223"/>
      <c r="E626" s="223"/>
      <c r="F626" s="223"/>
      <c r="G626" s="224"/>
      <c r="L626" s="160"/>
      <c r="O626" s="151">
        <v>3</v>
      </c>
    </row>
    <row r="627" spans="1:15" ht="12.75">
      <c r="A627" s="158"/>
      <c r="B627" s="161"/>
      <c r="C627" s="225" t="s">
        <v>749</v>
      </c>
      <c r="D627" s="226"/>
      <c r="E627" s="162">
        <v>14</v>
      </c>
      <c r="F627" s="163"/>
      <c r="G627" s="164"/>
      <c r="M627" s="160">
        <v>14</v>
      </c>
      <c r="O627" s="151"/>
    </row>
    <row r="628" spans="1:104" ht="12.75">
      <c r="A628" s="152">
        <v>173</v>
      </c>
      <c r="B628" s="153" t="s">
        <v>750</v>
      </c>
      <c r="C628" s="154" t="s">
        <v>751</v>
      </c>
      <c r="D628" s="155" t="s">
        <v>82</v>
      </c>
      <c r="E628" s="156">
        <v>1</v>
      </c>
      <c r="F628" s="156">
        <v>0</v>
      </c>
      <c r="G628" s="157">
        <f>E628*F628</f>
        <v>0</v>
      </c>
      <c r="O628" s="151">
        <v>2</v>
      </c>
      <c r="AA628" s="127">
        <v>1</v>
      </c>
      <c r="AB628" s="127">
        <v>7</v>
      </c>
      <c r="AC628" s="127">
        <v>7</v>
      </c>
      <c r="AZ628" s="127">
        <v>2</v>
      </c>
      <c r="BA628" s="127">
        <f>IF(AZ628=1,G628,0)</f>
        <v>0</v>
      </c>
      <c r="BB628" s="127">
        <f>IF(AZ628=2,G628,0)</f>
        <v>0</v>
      </c>
      <c r="BC628" s="127">
        <f>IF(AZ628=3,G628,0)</f>
        <v>0</v>
      </c>
      <c r="BD628" s="127">
        <f>IF(AZ628=4,G628,0)</f>
        <v>0</v>
      </c>
      <c r="BE628" s="127">
        <f>IF(AZ628=5,G628,0)</f>
        <v>0</v>
      </c>
      <c r="CA628" s="151">
        <v>1</v>
      </c>
      <c r="CB628" s="151">
        <v>7</v>
      </c>
      <c r="CZ628" s="127">
        <v>0.0001</v>
      </c>
    </row>
    <row r="629" spans="1:15" ht="12.75">
      <c r="A629" s="158"/>
      <c r="B629" s="159"/>
      <c r="C629" s="222" t="s">
        <v>752</v>
      </c>
      <c r="D629" s="223"/>
      <c r="E629" s="223"/>
      <c r="F629" s="223"/>
      <c r="G629" s="224"/>
      <c r="L629" s="160" t="s">
        <v>752</v>
      </c>
      <c r="O629" s="151">
        <v>3</v>
      </c>
    </row>
    <row r="630" spans="1:15" ht="12.75">
      <c r="A630" s="158"/>
      <c r="B630" s="161"/>
      <c r="C630" s="225" t="s">
        <v>753</v>
      </c>
      <c r="D630" s="226"/>
      <c r="E630" s="162">
        <v>1</v>
      </c>
      <c r="F630" s="163"/>
      <c r="G630" s="164"/>
      <c r="M630" s="160" t="s">
        <v>753</v>
      </c>
      <c r="O630" s="151"/>
    </row>
    <row r="631" spans="1:104" ht="12.75">
      <c r="A631" s="152">
        <v>174</v>
      </c>
      <c r="B631" s="153" t="s">
        <v>754</v>
      </c>
      <c r="C631" s="154" t="s">
        <v>755</v>
      </c>
      <c r="D631" s="155" t="s">
        <v>58</v>
      </c>
      <c r="E631" s="156"/>
      <c r="F631" s="156">
        <v>0</v>
      </c>
      <c r="G631" s="157">
        <f>E631*F631</f>
        <v>0</v>
      </c>
      <c r="O631" s="151">
        <v>2</v>
      </c>
      <c r="AA631" s="127">
        <v>7</v>
      </c>
      <c r="AB631" s="127">
        <v>1002</v>
      </c>
      <c r="AC631" s="127">
        <v>5</v>
      </c>
      <c r="AZ631" s="127">
        <v>2</v>
      </c>
      <c r="BA631" s="127">
        <f>IF(AZ631=1,G631,0)</f>
        <v>0</v>
      </c>
      <c r="BB631" s="127">
        <f>IF(AZ631=2,G631,0)</f>
        <v>0</v>
      </c>
      <c r="BC631" s="127">
        <f>IF(AZ631=3,G631,0)</f>
        <v>0</v>
      </c>
      <c r="BD631" s="127">
        <f>IF(AZ631=4,G631,0)</f>
        <v>0</v>
      </c>
      <c r="BE631" s="127">
        <f>IF(AZ631=5,G631,0)</f>
        <v>0</v>
      </c>
      <c r="CA631" s="151">
        <v>7</v>
      </c>
      <c r="CB631" s="151">
        <v>1002</v>
      </c>
      <c r="CZ631" s="127">
        <v>0</v>
      </c>
    </row>
    <row r="632" spans="1:57" ht="12.75">
      <c r="A632" s="165"/>
      <c r="B632" s="166" t="s">
        <v>70</v>
      </c>
      <c r="C632" s="167" t="str">
        <f>CONCATENATE(B607," ",C607)</f>
        <v>767 Konstrukce zámečnické</v>
      </c>
      <c r="D632" s="168"/>
      <c r="E632" s="169"/>
      <c r="F632" s="170"/>
      <c r="G632" s="171">
        <f>SUM(G607:G631)</f>
        <v>0</v>
      </c>
      <c r="O632" s="151">
        <v>4</v>
      </c>
      <c r="BA632" s="172">
        <f>SUM(BA607:BA631)</f>
        <v>0</v>
      </c>
      <c r="BB632" s="172">
        <f>SUM(BB607:BB631)</f>
        <v>0</v>
      </c>
      <c r="BC632" s="172">
        <f>SUM(BC607:BC631)</f>
        <v>0</v>
      </c>
      <c r="BD632" s="172">
        <f>SUM(BD607:BD631)</f>
        <v>0</v>
      </c>
      <c r="BE632" s="172">
        <f>SUM(BE607:BE631)</f>
        <v>0</v>
      </c>
    </row>
    <row r="633" spans="1:15" ht="12.75">
      <c r="A633" s="144" t="s">
        <v>67</v>
      </c>
      <c r="B633" s="145" t="s">
        <v>756</v>
      </c>
      <c r="C633" s="146" t="s">
        <v>757</v>
      </c>
      <c r="D633" s="147"/>
      <c r="E633" s="148"/>
      <c r="F633" s="148"/>
      <c r="G633" s="149"/>
      <c r="H633" s="150"/>
      <c r="I633" s="150"/>
      <c r="O633" s="151">
        <v>1</v>
      </c>
    </row>
    <row r="634" spans="1:104" ht="12.75">
      <c r="A634" s="152">
        <v>175</v>
      </c>
      <c r="B634" s="153" t="s">
        <v>758</v>
      </c>
      <c r="C634" s="154" t="s">
        <v>759</v>
      </c>
      <c r="D634" s="155" t="s">
        <v>275</v>
      </c>
      <c r="E634" s="156">
        <v>2.1</v>
      </c>
      <c r="F634" s="156">
        <v>0</v>
      </c>
      <c r="G634" s="157">
        <f>E634*F634</f>
        <v>0</v>
      </c>
      <c r="O634" s="151">
        <v>2</v>
      </c>
      <c r="AA634" s="127">
        <v>1</v>
      </c>
      <c r="AB634" s="127">
        <v>7</v>
      </c>
      <c r="AC634" s="127">
        <v>7</v>
      </c>
      <c r="AZ634" s="127">
        <v>2</v>
      </c>
      <c r="BA634" s="127">
        <f>IF(AZ634=1,G634,0)</f>
        <v>0</v>
      </c>
      <c r="BB634" s="127">
        <f>IF(AZ634=2,G634,0)</f>
        <v>0</v>
      </c>
      <c r="BC634" s="127">
        <f>IF(AZ634=3,G634,0)</f>
        <v>0</v>
      </c>
      <c r="BD634" s="127">
        <f>IF(AZ634=4,G634,0)</f>
        <v>0</v>
      </c>
      <c r="BE634" s="127">
        <f>IF(AZ634=5,G634,0)</f>
        <v>0</v>
      </c>
      <c r="CA634" s="151">
        <v>1</v>
      </c>
      <c r="CB634" s="151">
        <v>7</v>
      </c>
      <c r="CZ634" s="127">
        <v>0.0002</v>
      </c>
    </row>
    <row r="635" spans="1:15" ht="12.75">
      <c r="A635" s="158"/>
      <c r="B635" s="159"/>
      <c r="C635" s="222" t="s">
        <v>760</v>
      </c>
      <c r="D635" s="223"/>
      <c r="E635" s="223"/>
      <c r="F635" s="223"/>
      <c r="G635" s="224"/>
      <c r="L635" s="160" t="s">
        <v>760</v>
      </c>
      <c r="O635" s="151">
        <v>3</v>
      </c>
    </row>
    <row r="636" spans="1:15" ht="12.75">
      <c r="A636" s="158"/>
      <c r="B636" s="161"/>
      <c r="C636" s="225" t="s">
        <v>761</v>
      </c>
      <c r="D636" s="226"/>
      <c r="E636" s="162">
        <v>2.1</v>
      </c>
      <c r="F636" s="163"/>
      <c r="G636" s="164"/>
      <c r="M636" s="160" t="s">
        <v>761</v>
      </c>
      <c r="O636" s="151"/>
    </row>
    <row r="637" spans="1:104" ht="12.75">
      <c r="A637" s="152">
        <v>176</v>
      </c>
      <c r="B637" s="153" t="s">
        <v>762</v>
      </c>
      <c r="C637" s="154" t="s">
        <v>763</v>
      </c>
      <c r="D637" s="155" t="s">
        <v>132</v>
      </c>
      <c r="E637" s="156">
        <v>32.46</v>
      </c>
      <c r="F637" s="156">
        <v>0</v>
      </c>
      <c r="G637" s="157">
        <f>E637*F637</f>
        <v>0</v>
      </c>
      <c r="O637" s="151">
        <v>2</v>
      </c>
      <c r="AA637" s="127">
        <v>1</v>
      </c>
      <c r="AB637" s="127">
        <v>0</v>
      </c>
      <c r="AC637" s="127">
        <v>0</v>
      </c>
      <c r="AZ637" s="127">
        <v>2</v>
      </c>
      <c r="BA637" s="127">
        <f>IF(AZ637=1,G637,0)</f>
        <v>0</v>
      </c>
      <c r="BB637" s="127">
        <f>IF(AZ637=2,G637,0)</f>
        <v>0</v>
      </c>
      <c r="BC637" s="127">
        <f>IF(AZ637=3,G637,0)</f>
        <v>0</v>
      </c>
      <c r="BD637" s="127">
        <f>IF(AZ637=4,G637,0)</f>
        <v>0</v>
      </c>
      <c r="BE637" s="127">
        <f>IF(AZ637=5,G637,0)</f>
        <v>0</v>
      </c>
      <c r="CA637" s="151">
        <v>1</v>
      </c>
      <c r="CB637" s="151">
        <v>0</v>
      </c>
      <c r="CZ637" s="127">
        <v>0.00455</v>
      </c>
    </row>
    <row r="638" spans="1:15" ht="12.75">
      <c r="A638" s="158"/>
      <c r="B638" s="159"/>
      <c r="C638" s="222" t="s">
        <v>764</v>
      </c>
      <c r="D638" s="223"/>
      <c r="E638" s="223"/>
      <c r="F638" s="223"/>
      <c r="G638" s="224"/>
      <c r="L638" s="160" t="s">
        <v>764</v>
      </c>
      <c r="O638" s="151">
        <v>3</v>
      </c>
    </row>
    <row r="639" spans="1:15" ht="12.75">
      <c r="A639" s="158"/>
      <c r="B639" s="161"/>
      <c r="C639" s="225" t="s">
        <v>765</v>
      </c>
      <c r="D639" s="226"/>
      <c r="E639" s="162">
        <v>32.46</v>
      </c>
      <c r="F639" s="163"/>
      <c r="G639" s="164"/>
      <c r="M639" s="160" t="s">
        <v>765</v>
      </c>
      <c r="O639" s="151"/>
    </row>
    <row r="640" spans="1:104" ht="12.75">
      <c r="A640" s="152">
        <v>177</v>
      </c>
      <c r="B640" s="153" t="s">
        <v>766</v>
      </c>
      <c r="C640" s="154" t="s">
        <v>767</v>
      </c>
      <c r="D640" s="155" t="s">
        <v>275</v>
      </c>
      <c r="E640" s="156">
        <v>54.3</v>
      </c>
      <c r="F640" s="156">
        <v>0</v>
      </c>
      <c r="G640" s="157">
        <f>E640*F640</f>
        <v>0</v>
      </c>
      <c r="O640" s="151">
        <v>2</v>
      </c>
      <c r="AA640" s="127">
        <v>1</v>
      </c>
      <c r="AB640" s="127">
        <v>7</v>
      </c>
      <c r="AC640" s="127">
        <v>7</v>
      </c>
      <c r="AZ640" s="127">
        <v>2</v>
      </c>
      <c r="BA640" s="127">
        <f>IF(AZ640=1,G640,0)</f>
        <v>0</v>
      </c>
      <c r="BB640" s="127">
        <f>IF(AZ640=2,G640,0)</f>
        <v>0</v>
      </c>
      <c r="BC640" s="127">
        <f>IF(AZ640=3,G640,0)</f>
        <v>0</v>
      </c>
      <c r="BD640" s="127">
        <f>IF(AZ640=4,G640,0)</f>
        <v>0</v>
      </c>
      <c r="BE640" s="127">
        <f>IF(AZ640=5,G640,0)</f>
        <v>0</v>
      </c>
      <c r="CA640" s="151">
        <v>1</v>
      </c>
      <c r="CB640" s="151">
        <v>7</v>
      </c>
      <c r="CZ640" s="127">
        <v>4E-05</v>
      </c>
    </row>
    <row r="641" spans="1:15" ht="12.75">
      <c r="A641" s="158"/>
      <c r="B641" s="161"/>
      <c r="C641" s="225" t="s">
        <v>768</v>
      </c>
      <c r="D641" s="226"/>
      <c r="E641" s="162">
        <v>54.3</v>
      </c>
      <c r="F641" s="163"/>
      <c r="G641" s="164"/>
      <c r="M641" s="160" t="s">
        <v>768</v>
      </c>
      <c r="O641" s="151"/>
    </row>
    <row r="642" spans="1:104" ht="12.75">
      <c r="A642" s="152">
        <v>178</v>
      </c>
      <c r="B642" s="153" t="s">
        <v>769</v>
      </c>
      <c r="C642" s="154" t="s">
        <v>770</v>
      </c>
      <c r="D642" s="155" t="s">
        <v>132</v>
      </c>
      <c r="E642" s="156">
        <v>32.46</v>
      </c>
      <c r="F642" s="156">
        <v>0</v>
      </c>
      <c r="G642" s="157">
        <f>E642*F642</f>
        <v>0</v>
      </c>
      <c r="O642" s="151">
        <v>2</v>
      </c>
      <c r="AA642" s="127">
        <v>1</v>
      </c>
      <c r="AB642" s="127">
        <v>7</v>
      </c>
      <c r="AC642" s="127">
        <v>7</v>
      </c>
      <c r="AZ642" s="127">
        <v>2</v>
      </c>
      <c r="BA642" s="127">
        <f>IF(AZ642=1,G642,0)</f>
        <v>0</v>
      </c>
      <c r="BB642" s="127">
        <f>IF(AZ642=2,G642,0)</f>
        <v>0</v>
      </c>
      <c r="BC642" s="127">
        <f>IF(AZ642=3,G642,0)</f>
        <v>0</v>
      </c>
      <c r="BD642" s="127">
        <f>IF(AZ642=4,G642,0)</f>
        <v>0</v>
      </c>
      <c r="BE642" s="127">
        <f>IF(AZ642=5,G642,0)</f>
        <v>0</v>
      </c>
      <c r="CA642" s="151">
        <v>1</v>
      </c>
      <c r="CB642" s="151">
        <v>7</v>
      </c>
      <c r="CZ642" s="127">
        <v>0</v>
      </c>
    </row>
    <row r="643" spans="1:15" ht="12.75">
      <c r="A643" s="158"/>
      <c r="B643" s="159"/>
      <c r="C643" s="222" t="s">
        <v>771</v>
      </c>
      <c r="D643" s="223"/>
      <c r="E643" s="223"/>
      <c r="F643" s="223"/>
      <c r="G643" s="224"/>
      <c r="L643" s="160" t="s">
        <v>771</v>
      </c>
      <c r="O643" s="151">
        <v>3</v>
      </c>
    </row>
    <row r="644" spans="1:15" ht="12.75">
      <c r="A644" s="158"/>
      <c r="B644" s="161"/>
      <c r="C644" s="225" t="s">
        <v>765</v>
      </c>
      <c r="D644" s="226"/>
      <c r="E644" s="162">
        <v>32.46</v>
      </c>
      <c r="F644" s="163"/>
      <c r="G644" s="164"/>
      <c r="M644" s="160" t="s">
        <v>765</v>
      </c>
      <c r="O644" s="151"/>
    </row>
    <row r="645" spans="1:104" ht="12.75">
      <c r="A645" s="152">
        <v>179</v>
      </c>
      <c r="B645" s="153" t="s">
        <v>772</v>
      </c>
      <c r="C645" s="154" t="s">
        <v>773</v>
      </c>
      <c r="D645" s="155" t="s">
        <v>132</v>
      </c>
      <c r="E645" s="156">
        <v>32.46</v>
      </c>
      <c r="F645" s="156">
        <v>0</v>
      </c>
      <c r="G645" s="157">
        <f>E645*F645</f>
        <v>0</v>
      </c>
      <c r="O645" s="151">
        <v>2</v>
      </c>
      <c r="AA645" s="127">
        <v>1</v>
      </c>
      <c r="AB645" s="127">
        <v>7</v>
      </c>
      <c r="AC645" s="127">
        <v>7</v>
      </c>
      <c r="AZ645" s="127">
        <v>2</v>
      </c>
      <c r="BA645" s="127">
        <f>IF(AZ645=1,G645,0)</f>
        <v>0</v>
      </c>
      <c r="BB645" s="127">
        <f>IF(AZ645=2,G645,0)</f>
        <v>0</v>
      </c>
      <c r="BC645" s="127">
        <f>IF(AZ645=3,G645,0)</f>
        <v>0</v>
      </c>
      <c r="BD645" s="127">
        <f>IF(AZ645=4,G645,0)</f>
        <v>0</v>
      </c>
      <c r="BE645" s="127">
        <f>IF(AZ645=5,G645,0)</f>
        <v>0</v>
      </c>
      <c r="CA645" s="151">
        <v>1</v>
      </c>
      <c r="CB645" s="151">
        <v>7</v>
      </c>
      <c r="CZ645" s="127">
        <v>0</v>
      </c>
    </row>
    <row r="646" spans="1:15" ht="12.75">
      <c r="A646" s="158"/>
      <c r="B646" s="161"/>
      <c r="C646" s="225" t="s">
        <v>765</v>
      </c>
      <c r="D646" s="226"/>
      <c r="E646" s="162">
        <v>32.46</v>
      </c>
      <c r="F646" s="163"/>
      <c r="G646" s="164"/>
      <c r="M646" s="160" t="s">
        <v>765</v>
      </c>
      <c r="O646" s="151"/>
    </row>
    <row r="647" spans="1:104" ht="12.75">
      <c r="A647" s="152">
        <v>180</v>
      </c>
      <c r="B647" s="153" t="s">
        <v>774</v>
      </c>
      <c r="C647" s="154" t="s">
        <v>775</v>
      </c>
      <c r="D647" s="155" t="s">
        <v>132</v>
      </c>
      <c r="E647" s="156">
        <v>5.32</v>
      </c>
      <c r="F647" s="156">
        <v>0</v>
      </c>
      <c r="G647" s="157">
        <f>E647*F647</f>
        <v>0</v>
      </c>
      <c r="O647" s="151">
        <v>2</v>
      </c>
      <c r="AA647" s="127">
        <v>1</v>
      </c>
      <c r="AB647" s="127">
        <v>7</v>
      </c>
      <c r="AC647" s="127">
        <v>7</v>
      </c>
      <c r="AZ647" s="127">
        <v>2</v>
      </c>
      <c r="BA647" s="127">
        <f>IF(AZ647=1,G647,0)</f>
        <v>0</v>
      </c>
      <c r="BB647" s="127">
        <f>IF(AZ647=2,G647,0)</f>
        <v>0</v>
      </c>
      <c r="BC647" s="127">
        <f>IF(AZ647=3,G647,0)</f>
        <v>0</v>
      </c>
      <c r="BD647" s="127">
        <f>IF(AZ647=4,G647,0)</f>
        <v>0</v>
      </c>
      <c r="BE647" s="127">
        <f>IF(AZ647=5,G647,0)</f>
        <v>0</v>
      </c>
      <c r="CA647" s="151">
        <v>1</v>
      </c>
      <c r="CB647" s="151">
        <v>7</v>
      </c>
      <c r="CZ647" s="127">
        <v>0</v>
      </c>
    </row>
    <row r="648" spans="1:15" ht="12.75">
      <c r="A648" s="158"/>
      <c r="B648" s="161"/>
      <c r="C648" s="225" t="s">
        <v>776</v>
      </c>
      <c r="D648" s="226"/>
      <c r="E648" s="162">
        <v>5.32</v>
      </c>
      <c r="F648" s="163"/>
      <c r="G648" s="164"/>
      <c r="M648" s="160" t="s">
        <v>776</v>
      </c>
      <c r="O648" s="151"/>
    </row>
    <row r="649" spans="1:104" ht="12.75">
      <c r="A649" s="152">
        <v>181</v>
      </c>
      <c r="B649" s="153" t="s">
        <v>777</v>
      </c>
      <c r="C649" s="154" t="s">
        <v>778</v>
      </c>
      <c r="D649" s="155" t="s">
        <v>132</v>
      </c>
      <c r="E649" s="156">
        <v>32.46</v>
      </c>
      <c r="F649" s="156">
        <v>0</v>
      </c>
      <c r="G649" s="157">
        <f>E649*F649</f>
        <v>0</v>
      </c>
      <c r="O649" s="151">
        <v>2</v>
      </c>
      <c r="AA649" s="127">
        <v>1</v>
      </c>
      <c r="AB649" s="127">
        <v>7</v>
      </c>
      <c r="AC649" s="127">
        <v>7</v>
      </c>
      <c r="AZ649" s="127">
        <v>2</v>
      </c>
      <c r="BA649" s="127">
        <f>IF(AZ649=1,G649,0)</f>
        <v>0</v>
      </c>
      <c r="BB649" s="127">
        <f>IF(AZ649=2,G649,0)</f>
        <v>0</v>
      </c>
      <c r="BC649" s="127">
        <f>IF(AZ649=3,G649,0)</f>
        <v>0</v>
      </c>
      <c r="BD649" s="127">
        <f>IF(AZ649=4,G649,0)</f>
        <v>0</v>
      </c>
      <c r="BE649" s="127">
        <f>IF(AZ649=5,G649,0)</f>
        <v>0</v>
      </c>
      <c r="CA649" s="151">
        <v>1</v>
      </c>
      <c r="CB649" s="151">
        <v>7</v>
      </c>
      <c r="CZ649" s="127">
        <v>0.0008</v>
      </c>
    </row>
    <row r="650" spans="1:15" ht="12.75">
      <c r="A650" s="158"/>
      <c r="B650" s="159"/>
      <c r="C650" s="222"/>
      <c r="D650" s="223"/>
      <c r="E650" s="223"/>
      <c r="F650" s="223"/>
      <c r="G650" s="224"/>
      <c r="L650" s="160"/>
      <c r="O650" s="151">
        <v>3</v>
      </c>
    </row>
    <row r="651" spans="1:15" ht="12.75">
      <c r="A651" s="158"/>
      <c r="B651" s="161"/>
      <c r="C651" s="225" t="s">
        <v>765</v>
      </c>
      <c r="D651" s="226"/>
      <c r="E651" s="162">
        <v>32.46</v>
      </c>
      <c r="F651" s="163"/>
      <c r="G651" s="164"/>
      <c r="M651" s="160" t="s">
        <v>765</v>
      </c>
      <c r="O651" s="151"/>
    </row>
    <row r="652" spans="1:104" ht="12.75">
      <c r="A652" s="152">
        <v>182</v>
      </c>
      <c r="B652" s="153" t="s">
        <v>779</v>
      </c>
      <c r="C652" s="154" t="s">
        <v>780</v>
      </c>
      <c r="D652" s="155" t="s">
        <v>132</v>
      </c>
      <c r="E652" s="156">
        <v>32.46</v>
      </c>
      <c r="F652" s="156">
        <v>0</v>
      </c>
      <c r="G652" s="157">
        <f>E652*F652</f>
        <v>0</v>
      </c>
      <c r="O652" s="151">
        <v>2</v>
      </c>
      <c r="AA652" s="127">
        <v>1</v>
      </c>
      <c r="AB652" s="127">
        <v>0</v>
      </c>
      <c r="AC652" s="127">
        <v>0</v>
      </c>
      <c r="AZ652" s="127">
        <v>2</v>
      </c>
      <c r="BA652" s="127">
        <f>IF(AZ652=1,G652,0)</f>
        <v>0</v>
      </c>
      <c r="BB652" s="127">
        <f>IF(AZ652=2,G652,0)</f>
        <v>0</v>
      </c>
      <c r="BC652" s="127">
        <f>IF(AZ652=3,G652,0)</f>
        <v>0</v>
      </c>
      <c r="BD652" s="127">
        <f>IF(AZ652=4,G652,0)</f>
        <v>0</v>
      </c>
      <c r="BE652" s="127">
        <f>IF(AZ652=5,G652,0)</f>
        <v>0</v>
      </c>
      <c r="CA652" s="151">
        <v>1</v>
      </c>
      <c r="CB652" s="151">
        <v>0</v>
      </c>
      <c r="CZ652" s="127">
        <v>0</v>
      </c>
    </row>
    <row r="653" spans="1:15" ht="12.75">
      <c r="A653" s="158"/>
      <c r="B653" s="161"/>
      <c r="C653" s="225" t="s">
        <v>765</v>
      </c>
      <c r="D653" s="226"/>
      <c r="E653" s="162">
        <v>32.46</v>
      </c>
      <c r="F653" s="163"/>
      <c r="G653" s="164"/>
      <c r="M653" s="160" t="s">
        <v>765</v>
      </c>
      <c r="O653" s="151"/>
    </row>
    <row r="654" spans="1:104" ht="22.5">
      <c r="A654" s="152">
        <v>183</v>
      </c>
      <c r="B654" s="153" t="s">
        <v>781</v>
      </c>
      <c r="C654" s="154" t="s">
        <v>782</v>
      </c>
      <c r="D654" s="155" t="s">
        <v>275</v>
      </c>
      <c r="E654" s="156">
        <v>6.1</v>
      </c>
      <c r="F654" s="156">
        <v>0</v>
      </c>
      <c r="G654" s="157">
        <f>E654*F654</f>
        <v>0</v>
      </c>
      <c r="O654" s="151">
        <v>2</v>
      </c>
      <c r="AA654" s="127">
        <v>1</v>
      </c>
      <c r="AB654" s="127">
        <v>7</v>
      </c>
      <c r="AC654" s="127">
        <v>7</v>
      </c>
      <c r="AZ654" s="127">
        <v>2</v>
      </c>
      <c r="BA654" s="127">
        <f>IF(AZ654=1,G654,0)</f>
        <v>0</v>
      </c>
      <c r="BB654" s="127">
        <f>IF(AZ654=2,G654,0)</f>
        <v>0</v>
      </c>
      <c r="BC654" s="127">
        <f>IF(AZ654=3,G654,0)</f>
        <v>0</v>
      </c>
      <c r="BD654" s="127">
        <f>IF(AZ654=4,G654,0)</f>
        <v>0</v>
      </c>
      <c r="BE654" s="127">
        <f>IF(AZ654=5,G654,0)</f>
        <v>0</v>
      </c>
      <c r="CA654" s="151">
        <v>1</v>
      </c>
      <c r="CB654" s="151">
        <v>7</v>
      </c>
      <c r="CZ654" s="127">
        <v>0.0002</v>
      </c>
    </row>
    <row r="655" spans="1:15" ht="12.75">
      <c r="A655" s="158"/>
      <c r="B655" s="159"/>
      <c r="C655" s="222" t="s">
        <v>783</v>
      </c>
      <c r="D655" s="223"/>
      <c r="E655" s="223"/>
      <c r="F655" s="223"/>
      <c r="G655" s="224"/>
      <c r="L655" s="160" t="s">
        <v>783</v>
      </c>
      <c r="O655" s="151">
        <v>3</v>
      </c>
    </row>
    <row r="656" spans="1:15" ht="12.75">
      <c r="A656" s="158"/>
      <c r="B656" s="161"/>
      <c r="C656" s="225" t="s">
        <v>784</v>
      </c>
      <c r="D656" s="226"/>
      <c r="E656" s="162">
        <v>6.1</v>
      </c>
      <c r="F656" s="163"/>
      <c r="G656" s="164"/>
      <c r="M656" s="160" t="s">
        <v>784</v>
      </c>
      <c r="O656" s="151"/>
    </row>
    <row r="657" spans="1:104" ht="12.75">
      <c r="A657" s="152">
        <v>184</v>
      </c>
      <c r="B657" s="153" t="s">
        <v>785</v>
      </c>
      <c r="C657" s="154" t="s">
        <v>786</v>
      </c>
      <c r="D657" s="155" t="s">
        <v>132</v>
      </c>
      <c r="E657" s="156">
        <v>34.083</v>
      </c>
      <c r="F657" s="156">
        <v>0</v>
      </c>
      <c r="G657" s="157">
        <f>E657*F657</f>
        <v>0</v>
      </c>
      <c r="O657" s="151">
        <v>2</v>
      </c>
      <c r="AA657" s="127">
        <v>3</v>
      </c>
      <c r="AB657" s="127">
        <v>7</v>
      </c>
      <c r="AC657" s="127">
        <v>597642020</v>
      </c>
      <c r="AZ657" s="127">
        <v>2</v>
      </c>
      <c r="BA657" s="127">
        <f>IF(AZ657=1,G657,0)</f>
        <v>0</v>
      </c>
      <c r="BB657" s="127">
        <f>IF(AZ657=2,G657,0)</f>
        <v>0</v>
      </c>
      <c r="BC657" s="127">
        <f>IF(AZ657=3,G657,0)</f>
        <v>0</v>
      </c>
      <c r="BD657" s="127">
        <f>IF(AZ657=4,G657,0)</f>
        <v>0</v>
      </c>
      <c r="BE657" s="127">
        <f>IF(AZ657=5,G657,0)</f>
        <v>0</v>
      </c>
      <c r="CA657" s="151">
        <v>3</v>
      </c>
      <c r="CB657" s="151">
        <v>7</v>
      </c>
      <c r="CZ657" s="127">
        <v>0.0192</v>
      </c>
    </row>
    <row r="658" spans="1:15" ht="12.75">
      <c r="A658" s="158"/>
      <c r="B658" s="159"/>
      <c r="C658" s="222" t="s">
        <v>787</v>
      </c>
      <c r="D658" s="223"/>
      <c r="E658" s="223"/>
      <c r="F658" s="223"/>
      <c r="G658" s="224"/>
      <c r="L658" s="160" t="s">
        <v>787</v>
      </c>
      <c r="O658" s="151">
        <v>3</v>
      </c>
    </row>
    <row r="659" spans="1:15" ht="12.75">
      <c r="A659" s="158"/>
      <c r="B659" s="159"/>
      <c r="C659" s="222" t="s">
        <v>788</v>
      </c>
      <c r="D659" s="223"/>
      <c r="E659" s="223"/>
      <c r="F659" s="223"/>
      <c r="G659" s="224"/>
      <c r="L659" s="160" t="s">
        <v>788</v>
      </c>
      <c r="O659" s="151">
        <v>3</v>
      </c>
    </row>
    <row r="660" spans="1:15" ht="12.75">
      <c r="A660" s="158"/>
      <c r="B660" s="161"/>
      <c r="C660" s="225" t="s">
        <v>789</v>
      </c>
      <c r="D660" s="226"/>
      <c r="E660" s="162">
        <v>34.083</v>
      </c>
      <c r="F660" s="163"/>
      <c r="G660" s="164"/>
      <c r="M660" s="160" t="s">
        <v>789</v>
      </c>
      <c r="O660" s="151"/>
    </row>
    <row r="661" spans="1:104" ht="12.75">
      <c r="A661" s="152">
        <v>185</v>
      </c>
      <c r="B661" s="153" t="s">
        <v>790</v>
      </c>
      <c r="C661" s="154" t="s">
        <v>791</v>
      </c>
      <c r="D661" s="155" t="s">
        <v>58</v>
      </c>
      <c r="E661" s="156"/>
      <c r="F661" s="156">
        <v>0</v>
      </c>
      <c r="G661" s="157">
        <f>E661*F661</f>
        <v>0</v>
      </c>
      <c r="O661" s="151">
        <v>2</v>
      </c>
      <c r="AA661" s="127">
        <v>7</v>
      </c>
      <c r="AB661" s="127">
        <v>1002</v>
      </c>
      <c r="AC661" s="127">
        <v>5</v>
      </c>
      <c r="AZ661" s="127">
        <v>2</v>
      </c>
      <c r="BA661" s="127">
        <f>IF(AZ661=1,G661,0)</f>
        <v>0</v>
      </c>
      <c r="BB661" s="127">
        <f>IF(AZ661=2,G661,0)</f>
        <v>0</v>
      </c>
      <c r="BC661" s="127">
        <f>IF(AZ661=3,G661,0)</f>
        <v>0</v>
      </c>
      <c r="BD661" s="127">
        <f>IF(AZ661=4,G661,0)</f>
        <v>0</v>
      </c>
      <c r="BE661" s="127">
        <f>IF(AZ661=5,G661,0)</f>
        <v>0</v>
      </c>
      <c r="CA661" s="151">
        <v>7</v>
      </c>
      <c r="CB661" s="151">
        <v>1002</v>
      </c>
      <c r="CZ661" s="127">
        <v>0</v>
      </c>
    </row>
    <row r="662" spans="1:57" ht="12.75">
      <c r="A662" s="165"/>
      <c r="B662" s="166" t="s">
        <v>70</v>
      </c>
      <c r="C662" s="167" t="str">
        <f>CONCATENATE(B633," ",C633)</f>
        <v>771 Podlahy z dlaždic a obklady</v>
      </c>
      <c r="D662" s="168"/>
      <c r="E662" s="169"/>
      <c r="F662" s="170"/>
      <c r="G662" s="171">
        <f>SUM(G633:G661)</f>
        <v>0</v>
      </c>
      <c r="O662" s="151">
        <v>4</v>
      </c>
      <c r="BA662" s="172">
        <f>SUM(BA633:BA661)</f>
        <v>0</v>
      </c>
      <c r="BB662" s="172">
        <f>SUM(BB633:BB661)</f>
        <v>0</v>
      </c>
      <c r="BC662" s="172">
        <f>SUM(BC633:BC661)</f>
        <v>0</v>
      </c>
      <c r="BD662" s="172">
        <f>SUM(BD633:BD661)</f>
        <v>0</v>
      </c>
      <c r="BE662" s="172">
        <f>SUM(BE633:BE661)</f>
        <v>0</v>
      </c>
    </row>
    <row r="663" spans="1:15" ht="12.75">
      <c r="A663" s="144" t="s">
        <v>67</v>
      </c>
      <c r="B663" s="145" t="s">
        <v>792</v>
      </c>
      <c r="C663" s="146" t="s">
        <v>793</v>
      </c>
      <c r="D663" s="147"/>
      <c r="E663" s="148"/>
      <c r="F663" s="148"/>
      <c r="G663" s="149"/>
      <c r="H663" s="150"/>
      <c r="I663" s="150"/>
      <c r="O663" s="151">
        <v>1</v>
      </c>
    </row>
    <row r="664" spans="1:104" ht="12.75">
      <c r="A664" s="152">
        <v>186</v>
      </c>
      <c r="B664" s="153" t="s">
        <v>794</v>
      </c>
      <c r="C664" s="154" t="s">
        <v>795</v>
      </c>
      <c r="D664" s="155" t="s">
        <v>132</v>
      </c>
      <c r="E664" s="156">
        <v>279.63</v>
      </c>
      <c r="F664" s="156">
        <v>0</v>
      </c>
      <c r="G664" s="157">
        <f>E664*F664</f>
        <v>0</v>
      </c>
      <c r="O664" s="151">
        <v>2</v>
      </c>
      <c r="AA664" s="127">
        <v>1</v>
      </c>
      <c r="AB664" s="127">
        <v>0</v>
      </c>
      <c r="AC664" s="127">
        <v>0</v>
      </c>
      <c r="AZ664" s="127">
        <v>2</v>
      </c>
      <c r="BA664" s="127">
        <f>IF(AZ664=1,G664,0)</f>
        <v>0</v>
      </c>
      <c r="BB664" s="127">
        <f>IF(AZ664=2,G664,0)</f>
        <v>0</v>
      </c>
      <c r="BC664" s="127">
        <f>IF(AZ664=3,G664,0)</f>
        <v>0</v>
      </c>
      <c r="BD664" s="127">
        <f>IF(AZ664=4,G664,0)</f>
        <v>0</v>
      </c>
      <c r="BE664" s="127">
        <f>IF(AZ664=5,G664,0)</f>
        <v>0</v>
      </c>
      <c r="CA664" s="151">
        <v>1</v>
      </c>
      <c r="CB664" s="151">
        <v>0</v>
      </c>
      <c r="CZ664" s="127">
        <v>0</v>
      </c>
    </row>
    <row r="665" spans="1:15" ht="12.75">
      <c r="A665" s="158"/>
      <c r="B665" s="161"/>
      <c r="C665" s="225" t="s">
        <v>796</v>
      </c>
      <c r="D665" s="226"/>
      <c r="E665" s="162">
        <v>247.17</v>
      </c>
      <c r="F665" s="163"/>
      <c r="G665" s="164"/>
      <c r="M665" s="160" t="s">
        <v>796</v>
      </c>
      <c r="O665" s="151"/>
    </row>
    <row r="666" spans="1:15" ht="12.75">
      <c r="A666" s="158"/>
      <c r="B666" s="161"/>
      <c r="C666" s="225" t="s">
        <v>797</v>
      </c>
      <c r="D666" s="226"/>
      <c r="E666" s="162">
        <v>32.46</v>
      </c>
      <c r="F666" s="163"/>
      <c r="G666" s="164"/>
      <c r="M666" s="160" t="s">
        <v>797</v>
      </c>
      <c r="O666" s="151"/>
    </row>
    <row r="667" spans="1:104" ht="12.75">
      <c r="A667" s="152">
        <v>187</v>
      </c>
      <c r="B667" s="153" t="s">
        <v>798</v>
      </c>
      <c r="C667" s="154" t="s">
        <v>799</v>
      </c>
      <c r="D667" s="155" t="s">
        <v>275</v>
      </c>
      <c r="E667" s="156">
        <v>12.62</v>
      </c>
      <c r="F667" s="156">
        <v>0</v>
      </c>
      <c r="G667" s="157">
        <f>E667*F667</f>
        <v>0</v>
      </c>
      <c r="O667" s="151">
        <v>2</v>
      </c>
      <c r="AA667" s="127">
        <v>1</v>
      </c>
      <c r="AB667" s="127">
        <v>7</v>
      </c>
      <c r="AC667" s="127">
        <v>7</v>
      </c>
      <c r="AZ667" s="127">
        <v>2</v>
      </c>
      <c r="BA667" s="127">
        <f>IF(AZ667=1,G667,0)</f>
        <v>0</v>
      </c>
      <c r="BB667" s="127">
        <f>IF(AZ667=2,G667,0)</f>
        <v>0</v>
      </c>
      <c r="BC667" s="127">
        <f>IF(AZ667=3,G667,0)</f>
        <v>0</v>
      </c>
      <c r="BD667" s="127">
        <f>IF(AZ667=4,G667,0)</f>
        <v>0</v>
      </c>
      <c r="BE667" s="127">
        <f>IF(AZ667=5,G667,0)</f>
        <v>0</v>
      </c>
      <c r="CA667" s="151">
        <v>1</v>
      </c>
      <c r="CB667" s="151">
        <v>7</v>
      </c>
      <c r="CZ667" s="127">
        <v>0</v>
      </c>
    </row>
    <row r="668" spans="1:15" ht="12.75">
      <c r="A668" s="158"/>
      <c r="B668" s="159"/>
      <c r="C668" s="222" t="s">
        <v>800</v>
      </c>
      <c r="D668" s="223"/>
      <c r="E668" s="223"/>
      <c r="F668" s="223"/>
      <c r="G668" s="224"/>
      <c r="L668" s="160" t="s">
        <v>800</v>
      </c>
      <c r="O668" s="151">
        <v>3</v>
      </c>
    </row>
    <row r="669" spans="1:15" ht="12.75">
      <c r="A669" s="158"/>
      <c r="B669" s="161"/>
      <c r="C669" s="225" t="s">
        <v>801</v>
      </c>
      <c r="D669" s="226"/>
      <c r="E669" s="162">
        <v>12.62</v>
      </c>
      <c r="F669" s="163"/>
      <c r="G669" s="164"/>
      <c r="M669" s="160" t="s">
        <v>801</v>
      </c>
      <c r="O669" s="151"/>
    </row>
    <row r="670" spans="1:104" ht="12.75">
      <c r="A670" s="152">
        <v>188</v>
      </c>
      <c r="B670" s="153" t="s">
        <v>802</v>
      </c>
      <c r="C670" s="154" t="s">
        <v>803</v>
      </c>
      <c r="D670" s="155" t="s">
        <v>275</v>
      </c>
      <c r="E670" s="156">
        <v>12.62</v>
      </c>
      <c r="F670" s="156">
        <v>0</v>
      </c>
      <c r="G670" s="157">
        <f>E670*F670</f>
        <v>0</v>
      </c>
      <c r="O670" s="151">
        <v>2</v>
      </c>
      <c r="AA670" s="127">
        <v>1</v>
      </c>
      <c r="AB670" s="127">
        <v>7</v>
      </c>
      <c r="AC670" s="127">
        <v>7</v>
      </c>
      <c r="AZ670" s="127">
        <v>2</v>
      </c>
      <c r="BA670" s="127">
        <f>IF(AZ670=1,G670,0)</f>
        <v>0</v>
      </c>
      <c r="BB670" s="127">
        <f>IF(AZ670=2,G670,0)</f>
        <v>0</v>
      </c>
      <c r="BC670" s="127">
        <f>IF(AZ670=3,G670,0)</f>
        <v>0</v>
      </c>
      <c r="BD670" s="127">
        <f>IF(AZ670=4,G670,0)</f>
        <v>0</v>
      </c>
      <c r="BE670" s="127">
        <f>IF(AZ670=5,G670,0)</f>
        <v>0</v>
      </c>
      <c r="CA670" s="151">
        <v>1</v>
      </c>
      <c r="CB670" s="151">
        <v>7</v>
      </c>
      <c r="CZ670" s="127">
        <v>0</v>
      </c>
    </row>
    <row r="671" spans="1:15" ht="12.75">
      <c r="A671" s="158"/>
      <c r="B671" s="159"/>
      <c r="C671" s="222" t="s">
        <v>800</v>
      </c>
      <c r="D671" s="223"/>
      <c r="E671" s="223"/>
      <c r="F671" s="223"/>
      <c r="G671" s="224"/>
      <c r="L671" s="160" t="s">
        <v>800</v>
      </c>
      <c r="O671" s="151">
        <v>3</v>
      </c>
    </row>
    <row r="672" spans="1:15" ht="12.75">
      <c r="A672" s="158"/>
      <c r="B672" s="161"/>
      <c r="C672" s="225" t="s">
        <v>801</v>
      </c>
      <c r="D672" s="226"/>
      <c r="E672" s="162">
        <v>12.62</v>
      </c>
      <c r="F672" s="163"/>
      <c r="G672" s="164"/>
      <c r="M672" s="160" t="s">
        <v>801</v>
      </c>
      <c r="O672" s="151"/>
    </row>
    <row r="673" spans="1:104" ht="12.75">
      <c r="A673" s="152">
        <v>189</v>
      </c>
      <c r="B673" s="153" t="s">
        <v>804</v>
      </c>
      <c r="C673" s="154" t="s">
        <v>805</v>
      </c>
      <c r="D673" s="155" t="s">
        <v>275</v>
      </c>
      <c r="E673" s="156">
        <v>12.62</v>
      </c>
      <c r="F673" s="156">
        <v>0</v>
      </c>
      <c r="G673" s="157">
        <f>E673*F673</f>
        <v>0</v>
      </c>
      <c r="O673" s="151">
        <v>2</v>
      </c>
      <c r="AA673" s="127">
        <v>1</v>
      </c>
      <c r="AB673" s="127">
        <v>7</v>
      </c>
      <c r="AC673" s="127">
        <v>7</v>
      </c>
      <c r="AZ673" s="127">
        <v>2</v>
      </c>
      <c r="BA673" s="127">
        <f>IF(AZ673=1,G673,0)</f>
        <v>0</v>
      </c>
      <c r="BB673" s="127">
        <f>IF(AZ673=2,G673,0)</f>
        <v>0</v>
      </c>
      <c r="BC673" s="127">
        <f>IF(AZ673=3,G673,0)</f>
        <v>0</v>
      </c>
      <c r="BD673" s="127">
        <f>IF(AZ673=4,G673,0)</f>
        <v>0</v>
      </c>
      <c r="BE673" s="127">
        <f>IF(AZ673=5,G673,0)</f>
        <v>0</v>
      </c>
      <c r="CA673" s="151">
        <v>1</v>
      </c>
      <c r="CB673" s="151">
        <v>7</v>
      </c>
      <c r="CZ673" s="127">
        <v>5E-05</v>
      </c>
    </row>
    <row r="674" spans="1:15" ht="12.75">
      <c r="A674" s="158"/>
      <c r="B674" s="159"/>
      <c r="C674" s="222" t="s">
        <v>800</v>
      </c>
      <c r="D674" s="223"/>
      <c r="E674" s="223"/>
      <c r="F674" s="223"/>
      <c r="G674" s="224"/>
      <c r="L674" s="160" t="s">
        <v>800</v>
      </c>
      <c r="O674" s="151">
        <v>3</v>
      </c>
    </row>
    <row r="675" spans="1:15" ht="12.75">
      <c r="A675" s="158"/>
      <c r="B675" s="161"/>
      <c r="C675" s="225" t="s">
        <v>801</v>
      </c>
      <c r="D675" s="226"/>
      <c r="E675" s="162">
        <v>12.62</v>
      </c>
      <c r="F675" s="163"/>
      <c r="G675" s="164"/>
      <c r="M675" s="160" t="s">
        <v>801</v>
      </c>
      <c r="O675" s="151"/>
    </row>
    <row r="676" spans="1:104" ht="12.75">
      <c r="A676" s="152">
        <v>190</v>
      </c>
      <c r="B676" s="153" t="s">
        <v>806</v>
      </c>
      <c r="C676" s="154" t="s">
        <v>807</v>
      </c>
      <c r="D676" s="155" t="s">
        <v>275</v>
      </c>
      <c r="E676" s="156">
        <v>172.96</v>
      </c>
      <c r="F676" s="156">
        <v>0</v>
      </c>
      <c r="G676" s="157">
        <f>E676*F676</f>
        <v>0</v>
      </c>
      <c r="O676" s="151">
        <v>2</v>
      </c>
      <c r="AA676" s="127">
        <v>1</v>
      </c>
      <c r="AB676" s="127">
        <v>7</v>
      </c>
      <c r="AC676" s="127">
        <v>7</v>
      </c>
      <c r="AZ676" s="127">
        <v>2</v>
      </c>
      <c r="BA676" s="127">
        <f>IF(AZ676=1,G676,0)</f>
        <v>0</v>
      </c>
      <c r="BB676" s="127">
        <f>IF(AZ676=2,G676,0)</f>
        <v>0</v>
      </c>
      <c r="BC676" s="127">
        <f>IF(AZ676=3,G676,0)</f>
        <v>0</v>
      </c>
      <c r="BD676" s="127">
        <f>IF(AZ676=4,G676,0)</f>
        <v>0</v>
      </c>
      <c r="BE676" s="127">
        <f>IF(AZ676=5,G676,0)</f>
        <v>0</v>
      </c>
      <c r="CA676" s="151">
        <v>1</v>
      </c>
      <c r="CB676" s="151">
        <v>7</v>
      </c>
      <c r="CZ676" s="127">
        <v>0</v>
      </c>
    </row>
    <row r="677" spans="1:15" ht="12.75">
      <c r="A677" s="158"/>
      <c r="B677" s="161"/>
      <c r="C677" s="225" t="s">
        <v>808</v>
      </c>
      <c r="D677" s="226"/>
      <c r="E677" s="162">
        <v>172.96</v>
      </c>
      <c r="F677" s="163"/>
      <c r="G677" s="164"/>
      <c r="M677" s="160" t="s">
        <v>808</v>
      </c>
      <c r="O677" s="151"/>
    </row>
    <row r="678" spans="1:104" ht="12.75">
      <c r="A678" s="152">
        <v>191</v>
      </c>
      <c r="B678" s="153" t="s">
        <v>809</v>
      </c>
      <c r="C678" s="154" t="s">
        <v>810</v>
      </c>
      <c r="D678" s="155" t="s">
        <v>275</v>
      </c>
      <c r="E678" s="156">
        <v>241.82</v>
      </c>
      <c r="F678" s="156">
        <v>0</v>
      </c>
      <c r="G678" s="157">
        <f>E678*F678</f>
        <v>0</v>
      </c>
      <c r="O678" s="151">
        <v>2</v>
      </c>
      <c r="AA678" s="127">
        <v>1</v>
      </c>
      <c r="AB678" s="127">
        <v>0</v>
      </c>
      <c r="AC678" s="127">
        <v>0</v>
      </c>
      <c r="AZ678" s="127">
        <v>2</v>
      </c>
      <c r="BA678" s="127">
        <f>IF(AZ678=1,G678,0)</f>
        <v>0</v>
      </c>
      <c r="BB678" s="127">
        <f>IF(AZ678=2,G678,0)</f>
        <v>0</v>
      </c>
      <c r="BC678" s="127">
        <f>IF(AZ678=3,G678,0)</f>
        <v>0</v>
      </c>
      <c r="BD678" s="127">
        <f>IF(AZ678=4,G678,0)</f>
        <v>0</v>
      </c>
      <c r="BE678" s="127">
        <f>IF(AZ678=5,G678,0)</f>
        <v>0</v>
      </c>
      <c r="CA678" s="151">
        <v>1</v>
      </c>
      <c r="CB678" s="151">
        <v>0</v>
      </c>
      <c r="CZ678" s="127">
        <v>3E-05</v>
      </c>
    </row>
    <row r="679" spans="1:15" ht="12.75">
      <c r="A679" s="158"/>
      <c r="B679" s="161"/>
      <c r="C679" s="225" t="s">
        <v>811</v>
      </c>
      <c r="D679" s="226"/>
      <c r="E679" s="162">
        <v>229.2</v>
      </c>
      <c r="F679" s="163"/>
      <c r="G679" s="164"/>
      <c r="M679" s="160" t="s">
        <v>811</v>
      </c>
      <c r="O679" s="151"/>
    </row>
    <row r="680" spans="1:15" ht="12.75">
      <c r="A680" s="158"/>
      <c r="B680" s="161"/>
      <c r="C680" s="225" t="s">
        <v>812</v>
      </c>
      <c r="D680" s="226"/>
      <c r="E680" s="162">
        <v>12.62</v>
      </c>
      <c r="F680" s="163"/>
      <c r="G680" s="164"/>
      <c r="M680" s="160" t="s">
        <v>812</v>
      </c>
      <c r="O680" s="151"/>
    </row>
    <row r="681" spans="1:104" ht="12.75">
      <c r="A681" s="152">
        <v>192</v>
      </c>
      <c r="B681" s="153" t="s">
        <v>813</v>
      </c>
      <c r="C681" s="154" t="s">
        <v>814</v>
      </c>
      <c r="D681" s="155" t="s">
        <v>275</v>
      </c>
      <c r="E681" s="156">
        <v>241.82</v>
      </c>
      <c r="F681" s="156">
        <v>0</v>
      </c>
      <c r="G681" s="157">
        <f>E681*F681</f>
        <v>0</v>
      </c>
      <c r="O681" s="151">
        <v>2</v>
      </c>
      <c r="AA681" s="127">
        <v>1</v>
      </c>
      <c r="AB681" s="127">
        <v>7</v>
      </c>
      <c r="AC681" s="127">
        <v>7</v>
      </c>
      <c r="AZ681" s="127">
        <v>2</v>
      </c>
      <c r="BA681" s="127">
        <f>IF(AZ681=1,G681,0)</f>
        <v>0</v>
      </c>
      <c r="BB681" s="127">
        <f>IF(AZ681=2,G681,0)</f>
        <v>0</v>
      </c>
      <c r="BC681" s="127">
        <f>IF(AZ681=3,G681,0)</f>
        <v>0</v>
      </c>
      <c r="BD681" s="127">
        <f>IF(AZ681=4,G681,0)</f>
        <v>0</v>
      </c>
      <c r="BE681" s="127">
        <f>IF(AZ681=5,G681,0)</f>
        <v>0</v>
      </c>
      <c r="CA681" s="151">
        <v>1</v>
      </c>
      <c r="CB681" s="151">
        <v>7</v>
      </c>
      <c r="CZ681" s="127">
        <v>0.00022</v>
      </c>
    </row>
    <row r="682" spans="1:15" ht="12.75">
      <c r="A682" s="158"/>
      <c r="B682" s="159"/>
      <c r="C682" s="222"/>
      <c r="D682" s="223"/>
      <c r="E682" s="223"/>
      <c r="F682" s="223"/>
      <c r="G682" s="224"/>
      <c r="L682" s="160"/>
      <c r="O682" s="151">
        <v>3</v>
      </c>
    </row>
    <row r="683" spans="1:15" ht="12.75">
      <c r="A683" s="158"/>
      <c r="B683" s="161"/>
      <c r="C683" s="225" t="s">
        <v>811</v>
      </c>
      <c r="D683" s="226"/>
      <c r="E683" s="162">
        <v>229.2</v>
      </c>
      <c r="F683" s="163"/>
      <c r="G683" s="164"/>
      <c r="M683" s="160" t="s">
        <v>811</v>
      </c>
      <c r="O683" s="151"/>
    </row>
    <row r="684" spans="1:15" ht="12.75">
      <c r="A684" s="158"/>
      <c r="B684" s="161"/>
      <c r="C684" s="225" t="s">
        <v>812</v>
      </c>
      <c r="D684" s="226"/>
      <c r="E684" s="162">
        <v>12.62</v>
      </c>
      <c r="F684" s="163"/>
      <c r="G684" s="164"/>
      <c r="M684" s="160" t="s">
        <v>812</v>
      </c>
      <c r="O684" s="151"/>
    </row>
    <row r="685" spans="1:104" ht="12.75">
      <c r="A685" s="152">
        <v>193</v>
      </c>
      <c r="B685" s="153" t="s">
        <v>815</v>
      </c>
      <c r="C685" s="154" t="s">
        <v>816</v>
      </c>
      <c r="D685" s="155" t="s">
        <v>132</v>
      </c>
      <c r="E685" s="156">
        <v>179.86</v>
      </c>
      <c r="F685" s="156">
        <v>0</v>
      </c>
      <c r="G685" s="157">
        <f>E685*F685</f>
        <v>0</v>
      </c>
      <c r="O685" s="151">
        <v>2</v>
      </c>
      <c r="AA685" s="127">
        <v>1</v>
      </c>
      <c r="AB685" s="127">
        <v>7</v>
      </c>
      <c r="AC685" s="127">
        <v>7</v>
      </c>
      <c r="AZ685" s="127">
        <v>2</v>
      </c>
      <c r="BA685" s="127">
        <f>IF(AZ685=1,G685,0)</f>
        <v>0</v>
      </c>
      <c r="BB685" s="127">
        <f>IF(AZ685=2,G685,0)</f>
        <v>0</v>
      </c>
      <c r="BC685" s="127">
        <f>IF(AZ685=3,G685,0)</f>
        <v>0</v>
      </c>
      <c r="BD685" s="127">
        <f>IF(AZ685=4,G685,0)</f>
        <v>0</v>
      </c>
      <c r="BE685" s="127">
        <f>IF(AZ685=5,G685,0)</f>
        <v>0</v>
      </c>
      <c r="CA685" s="151">
        <v>1</v>
      </c>
      <c r="CB685" s="151">
        <v>7</v>
      </c>
      <c r="CZ685" s="127">
        <v>0</v>
      </c>
    </row>
    <row r="686" spans="1:15" ht="12.75">
      <c r="A686" s="158"/>
      <c r="B686" s="161"/>
      <c r="C686" s="225" t="s">
        <v>817</v>
      </c>
      <c r="D686" s="226"/>
      <c r="E686" s="162">
        <v>179.86</v>
      </c>
      <c r="F686" s="163"/>
      <c r="G686" s="164"/>
      <c r="M686" s="160" t="s">
        <v>817</v>
      </c>
      <c r="O686" s="151"/>
    </row>
    <row r="687" spans="1:104" ht="12.75">
      <c r="A687" s="152">
        <v>194</v>
      </c>
      <c r="B687" s="153" t="s">
        <v>818</v>
      </c>
      <c r="C687" s="154" t="s">
        <v>819</v>
      </c>
      <c r="D687" s="155" t="s">
        <v>132</v>
      </c>
      <c r="E687" s="156">
        <v>247.17</v>
      </c>
      <c r="F687" s="156">
        <v>0</v>
      </c>
      <c r="G687" s="157">
        <f>E687*F687</f>
        <v>0</v>
      </c>
      <c r="O687" s="151">
        <v>2</v>
      </c>
      <c r="AA687" s="127">
        <v>1</v>
      </c>
      <c r="AB687" s="127">
        <v>7</v>
      </c>
      <c r="AC687" s="127">
        <v>7</v>
      </c>
      <c r="AZ687" s="127">
        <v>2</v>
      </c>
      <c r="BA687" s="127">
        <f>IF(AZ687=1,G687,0)</f>
        <v>0</v>
      </c>
      <c r="BB687" s="127">
        <f>IF(AZ687=2,G687,0)</f>
        <v>0</v>
      </c>
      <c r="BC687" s="127">
        <f>IF(AZ687=3,G687,0)</f>
        <v>0</v>
      </c>
      <c r="BD687" s="127">
        <f>IF(AZ687=4,G687,0)</f>
        <v>0</v>
      </c>
      <c r="BE687" s="127">
        <f>IF(AZ687=5,G687,0)</f>
        <v>0</v>
      </c>
      <c r="CA687" s="151">
        <v>1</v>
      </c>
      <c r="CB687" s="151">
        <v>7</v>
      </c>
      <c r="CZ687" s="127">
        <v>0.0004</v>
      </c>
    </row>
    <row r="688" spans="1:15" ht="12.75">
      <c r="A688" s="158"/>
      <c r="B688" s="159"/>
      <c r="C688" s="222" t="s">
        <v>820</v>
      </c>
      <c r="D688" s="223"/>
      <c r="E688" s="223"/>
      <c r="F688" s="223"/>
      <c r="G688" s="224"/>
      <c r="L688" s="160" t="s">
        <v>820</v>
      </c>
      <c r="O688" s="151">
        <v>3</v>
      </c>
    </row>
    <row r="689" spans="1:15" ht="12.75">
      <c r="A689" s="158"/>
      <c r="B689" s="161"/>
      <c r="C689" s="225" t="s">
        <v>821</v>
      </c>
      <c r="D689" s="226"/>
      <c r="E689" s="162">
        <v>247.17</v>
      </c>
      <c r="F689" s="163"/>
      <c r="G689" s="164"/>
      <c r="M689" s="160" t="s">
        <v>821</v>
      </c>
      <c r="O689" s="151"/>
    </row>
    <row r="690" spans="1:104" ht="12.75">
      <c r="A690" s="152">
        <v>195</v>
      </c>
      <c r="B690" s="153" t="s">
        <v>822</v>
      </c>
      <c r="C690" s="154" t="s">
        <v>823</v>
      </c>
      <c r="D690" s="155" t="s">
        <v>132</v>
      </c>
      <c r="E690" s="156">
        <v>247.17</v>
      </c>
      <c r="F690" s="156">
        <v>0</v>
      </c>
      <c r="G690" s="157">
        <f>E690*F690</f>
        <v>0</v>
      </c>
      <c r="O690" s="151">
        <v>2</v>
      </c>
      <c r="AA690" s="127">
        <v>1</v>
      </c>
      <c r="AB690" s="127">
        <v>0</v>
      </c>
      <c r="AC690" s="127">
        <v>0</v>
      </c>
      <c r="AZ690" s="127">
        <v>2</v>
      </c>
      <c r="BA690" s="127">
        <f>IF(AZ690=1,G690,0)</f>
        <v>0</v>
      </c>
      <c r="BB690" s="127">
        <f>IF(AZ690=2,G690,0)</f>
        <v>0</v>
      </c>
      <c r="BC690" s="127">
        <f>IF(AZ690=3,G690,0)</f>
        <v>0</v>
      </c>
      <c r="BD690" s="127">
        <f>IF(AZ690=4,G690,0)</f>
        <v>0</v>
      </c>
      <c r="BE690" s="127">
        <f>IF(AZ690=5,G690,0)</f>
        <v>0</v>
      </c>
      <c r="CA690" s="151">
        <v>1</v>
      </c>
      <c r="CB690" s="151">
        <v>0</v>
      </c>
      <c r="CZ690" s="127">
        <v>0</v>
      </c>
    </row>
    <row r="691" spans="1:15" ht="12.75">
      <c r="A691" s="158"/>
      <c r="B691" s="159"/>
      <c r="C691" s="222"/>
      <c r="D691" s="223"/>
      <c r="E691" s="223"/>
      <c r="F691" s="223"/>
      <c r="G691" s="224"/>
      <c r="L691" s="160"/>
      <c r="O691" s="151">
        <v>3</v>
      </c>
    </row>
    <row r="692" spans="1:15" ht="12.75">
      <c r="A692" s="158"/>
      <c r="B692" s="161"/>
      <c r="C692" s="225" t="s">
        <v>821</v>
      </c>
      <c r="D692" s="226"/>
      <c r="E692" s="162">
        <v>247.17</v>
      </c>
      <c r="F692" s="163"/>
      <c r="G692" s="164"/>
      <c r="M692" s="160" t="s">
        <v>821</v>
      </c>
      <c r="O692" s="151"/>
    </row>
    <row r="693" spans="1:104" ht="12.75">
      <c r="A693" s="152">
        <v>196</v>
      </c>
      <c r="B693" s="153" t="s">
        <v>824</v>
      </c>
      <c r="C693" s="154" t="s">
        <v>825</v>
      </c>
      <c r="D693" s="155" t="s">
        <v>275</v>
      </c>
      <c r="E693" s="156">
        <v>12.62</v>
      </c>
      <c r="F693" s="156">
        <v>0</v>
      </c>
      <c r="G693" s="157">
        <f>E693*F693</f>
        <v>0</v>
      </c>
      <c r="O693" s="151">
        <v>2</v>
      </c>
      <c r="AA693" s="127">
        <v>1</v>
      </c>
      <c r="AB693" s="127">
        <v>0</v>
      </c>
      <c r="AC693" s="127">
        <v>0</v>
      </c>
      <c r="AZ693" s="127">
        <v>2</v>
      </c>
      <c r="BA693" s="127">
        <f>IF(AZ693=1,G693,0)</f>
        <v>0</v>
      </c>
      <c r="BB693" s="127">
        <f>IF(AZ693=2,G693,0)</f>
        <v>0</v>
      </c>
      <c r="BC693" s="127">
        <f>IF(AZ693=3,G693,0)</f>
        <v>0</v>
      </c>
      <c r="BD693" s="127">
        <f>IF(AZ693=4,G693,0)</f>
        <v>0</v>
      </c>
      <c r="BE693" s="127">
        <f>IF(AZ693=5,G693,0)</f>
        <v>0</v>
      </c>
      <c r="CA693" s="151">
        <v>1</v>
      </c>
      <c r="CB693" s="151">
        <v>0</v>
      </c>
      <c r="CZ693" s="127">
        <v>0.00034</v>
      </c>
    </row>
    <row r="694" spans="1:15" ht="12.75">
      <c r="A694" s="158"/>
      <c r="B694" s="159"/>
      <c r="C694" s="222" t="s">
        <v>800</v>
      </c>
      <c r="D694" s="223"/>
      <c r="E694" s="223"/>
      <c r="F694" s="223"/>
      <c r="G694" s="224"/>
      <c r="L694" s="160" t="s">
        <v>800</v>
      </c>
      <c r="O694" s="151">
        <v>3</v>
      </c>
    </row>
    <row r="695" spans="1:15" ht="12.75">
      <c r="A695" s="158"/>
      <c r="B695" s="161"/>
      <c r="C695" s="225" t="s">
        <v>801</v>
      </c>
      <c r="D695" s="226"/>
      <c r="E695" s="162">
        <v>12.62</v>
      </c>
      <c r="F695" s="163"/>
      <c r="G695" s="164"/>
      <c r="M695" s="160" t="s">
        <v>801</v>
      </c>
      <c r="O695" s="151"/>
    </row>
    <row r="696" spans="1:104" ht="22.5">
      <c r="A696" s="152">
        <v>197</v>
      </c>
      <c r="B696" s="153" t="s">
        <v>826</v>
      </c>
      <c r="C696" s="154" t="s">
        <v>827</v>
      </c>
      <c r="D696" s="155" t="s">
        <v>275</v>
      </c>
      <c r="E696" s="156">
        <v>377.402</v>
      </c>
      <c r="F696" s="156">
        <v>0</v>
      </c>
      <c r="G696" s="157">
        <f>E696*F696</f>
        <v>0</v>
      </c>
      <c r="O696" s="151">
        <v>2</v>
      </c>
      <c r="AA696" s="127">
        <v>1</v>
      </c>
      <c r="AB696" s="127">
        <v>7</v>
      </c>
      <c r="AC696" s="127">
        <v>7</v>
      </c>
      <c r="AZ696" s="127">
        <v>2</v>
      </c>
      <c r="BA696" s="127">
        <f>IF(AZ696=1,G696,0)</f>
        <v>0</v>
      </c>
      <c r="BB696" s="127">
        <f>IF(AZ696=2,G696,0)</f>
        <v>0</v>
      </c>
      <c r="BC696" s="127">
        <f>IF(AZ696=3,G696,0)</f>
        <v>0</v>
      </c>
      <c r="BD696" s="127">
        <f>IF(AZ696=4,G696,0)</f>
        <v>0</v>
      </c>
      <c r="BE696" s="127">
        <f>IF(AZ696=5,G696,0)</f>
        <v>0</v>
      </c>
      <c r="CA696" s="151">
        <v>1</v>
      </c>
      <c r="CB696" s="151">
        <v>7</v>
      </c>
      <c r="CZ696" s="127">
        <v>4E-05</v>
      </c>
    </row>
    <row r="697" spans="1:15" ht="12.75">
      <c r="A697" s="158"/>
      <c r="B697" s="159"/>
      <c r="C697" s="222"/>
      <c r="D697" s="223"/>
      <c r="E697" s="223"/>
      <c r="F697" s="223"/>
      <c r="G697" s="224"/>
      <c r="L697" s="160"/>
      <c r="O697" s="151">
        <v>3</v>
      </c>
    </row>
    <row r="698" spans="1:15" ht="12.75">
      <c r="A698" s="158"/>
      <c r="B698" s="161"/>
      <c r="C698" s="225" t="s">
        <v>828</v>
      </c>
      <c r="D698" s="226"/>
      <c r="E698" s="162">
        <v>148.302</v>
      </c>
      <c r="F698" s="163"/>
      <c r="G698" s="164"/>
      <c r="M698" s="160" t="s">
        <v>828</v>
      </c>
      <c r="O698" s="151"/>
    </row>
    <row r="699" spans="1:15" ht="12.75">
      <c r="A699" s="158"/>
      <c r="B699" s="161"/>
      <c r="C699" s="225" t="s">
        <v>829</v>
      </c>
      <c r="D699" s="226"/>
      <c r="E699" s="162">
        <v>229.1</v>
      </c>
      <c r="F699" s="163"/>
      <c r="G699" s="164"/>
      <c r="M699" s="160" t="s">
        <v>829</v>
      </c>
      <c r="O699" s="151"/>
    </row>
    <row r="700" spans="1:104" ht="12.75">
      <c r="A700" s="152">
        <v>198</v>
      </c>
      <c r="B700" s="153" t="s">
        <v>830</v>
      </c>
      <c r="C700" s="154" t="s">
        <v>831</v>
      </c>
      <c r="D700" s="155" t="s">
        <v>275</v>
      </c>
      <c r="E700" s="156">
        <v>253.911</v>
      </c>
      <c r="F700" s="156">
        <v>0</v>
      </c>
      <c r="G700" s="157">
        <f>E700*F700</f>
        <v>0</v>
      </c>
      <c r="O700" s="151">
        <v>2</v>
      </c>
      <c r="AA700" s="127">
        <v>3</v>
      </c>
      <c r="AB700" s="127">
        <v>7</v>
      </c>
      <c r="AC700" s="127">
        <v>283424021</v>
      </c>
      <c r="AZ700" s="127">
        <v>2</v>
      </c>
      <c r="BA700" s="127">
        <f>IF(AZ700=1,G700,0)</f>
        <v>0</v>
      </c>
      <c r="BB700" s="127">
        <f>IF(AZ700=2,G700,0)</f>
        <v>0</v>
      </c>
      <c r="BC700" s="127">
        <f>IF(AZ700=3,G700,0)</f>
        <v>0</v>
      </c>
      <c r="BD700" s="127">
        <f>IF(AZ700=4,G700,0)</f>
        <v>0</v>
      </c>
      <c r="BE700" s="127">
        <f>IF(AZ700=5,G700,0)</f>
        <v>0</v>
      </c>
      <c r="CA700" s="151">
        <v>3</v>
      </c>
      <c r="CB700" s="151">
        <v>7</v>
      </c>
      <c r="CZ700" s="127">
        <v>6E-05</v>
      </c>
    </row>
    <row r="701" spans="1:15" ht="12.75">
      <c r="A701" s="158"/>
      <c r="B701" s="161"/>
      <c r="C701" s="225" t="s">
        <v>832</v>
      </c>
      <c r="D701" s="226"/>
      <c r="E701" s="162">
        <v>240.66</v>
      </c>
      <c r="F701" s="163"/>
      <c r="G701" s="164"/>
      <c r="M701" s="160" t="s">
        <v>832</v>
      </c>
      <c r="O701" s="151"/>
    </row>
    <row r="702" spans="1:15" ht="12.75">
      <c r="A702" s="158"/>
      <c r="B702" s="161"/>
      <c r="C702" s="225" t="s">
        <v>833</v>
      </c>
      <c r="D702" s="226"/>
      <c r="E702" s="162">
        <v>13.251</v>
      </c>
      <c r="F702" s="163"/>
      <c r="G702" s="164"/>
      <c r="M702" s="160" t="s">
        <v>833</v>
      </c>
      <c r="O702" s="151"/>
    </row>
    <row r="703" spans="1:104" ht="12.75">
      <c r="A703" s="152">
        <v>199</v>
      </c>
      <c r="B703" s="153" t="s">
        <v>834</v>
      </c>
      <c r="C703" s="154" t="s">
        <v>835</v>
      </c>
      <c r="D703" s="155" t="s">
        <v>275</v>
      </c>
      <c r="E703" s="156">
        <v>3.2</v>
      </c>
      <c r="F703" s="156">
        <v>0</v>
      </c>
      <c r="G703" s="157">
        <f>E703*F703</f>
        <v>0</v>
      </c>
      <c r="O703" s="151">
        <v>2</v>
      </c>
      <c r="AA703" s="127">
        <v>3</v>
      </c>
      <c r="AB703" s="127">
        <v>7</v>
      </c>
      <c r="AC703" s="127" t="s">
        <v>834</v>
      </c>
      <c r="AZ703" s="127">
        <v>2</v>
      </c>
      <c r="BA703" s="127">
        <f>IF(AZ703=1,G703,0)</f>
        <v>0</v>
      </c>
      <c r="BB703" s="127">
        <f>IF(AZ703=2,G703,0)</f>
        <v>0</v>
      </c>
      <c r="BC703" s="127">
        <f>IF(AZ703=3,G703,0)</f>
        <v>0</v>
      </c>
      <c r="BD703" s="127">
        <f>IF(AZ703=4,G703,0)</f>
        <v>0</v>
      </c>
      <c r="BE703" s="127">
        <f>IF(AZ703=5,G703,0)</f>
        <v>0</v>
      </c>
      <c r="CA703" s="151">
        <v>3</v>
      </c>
      <c r="CB703" s="151">
        <v>7</v>
      </c>
      <c r="CZ703" s="127">
        <v>0</v>
      </c>
    </row>
    <row r="704" spans="1:15" ht="12.75">
      <c r="A704" s="158"/>
      <c r="B704" s="159"/>
      <c r="C704" s="222" t="s">
        <v>836</v>
      </c>
      <c r="D704" s="223"/>
      <c r="E704" s="223"/>
      <c r="F704" s="223"/>
      <c r="G704" s="224"/>
      <c r="L704" s="160" t="s">
        <v>836</v>
      </c>
      <c r="O704" s="151">
        <v>3</v>
      </c>
    </row>
    <row r="705" spans="1:15" ht="12.75">
      <c r="A705" s="158"/>
      <c r="B705" s="161"/>
      <c r="C705" s="225" t="s">
        <v>837</v>
      </c>
      <c r="D705" s="226"/>
      <c r="E705" s="162">
        <v>3.2</v>
      </c>
      <c r="F705" s="163"/>
      <c r="G705" s="164"/>
      <c r="M705" s="160" t="s">
        <v>837</v>
      </c>
      <c r="O705" s="151"/>
    </row>
    <row r="706" spans="1:104" ht="12.75">
      <c r="A706" s="152">
        <v>200</v>
      </c>
      <c r="B706" s="153" t="s">
        <v>838</v>
      </c>
      <c r="C706" s="154" t="s">
        <v>839</v>
      </c>
      <c r="D706" s="155" t="s">
        <v>132</v>
      </c>
      <c r="E706" s="156">
        <v>301.4733</v>
      </c>
      <c r="F706" s="156">
        <v>0</v>
      </c>
      <c r="G706" s="157">
        <f>E706*F706</f>
        <v>0</v>
      </c>
      <c r="O706" s="151">
        <v>2</v>
      </c>
      <c r="AA706" s="127">
        <v>3</v>
      </c>
      <c r="AB706" s="127">
        <v>7</v>
      </c>
      <c r="AC706" s="127">
        <v>284123097</v>
      </c>
      <c r="AZ706" s="127">
        <v>2</v>
      </c>
      <c r="BA706" s="127">
        <f>IF(AZ706=1,G706,0)</f>
        <v>0</v>
      </c>
      <c r="BB706" s="127">
        <f>IF(AZ706=2,G706,0)</f>
        <v>0</v>
      </c>
      <c r="BC706" s="127">
        <f>IF(AZ706=3,G706,0)</f>
        <v>0</v>
      </c>
      <c r="BD706" s="127">
        <f>IF(AZ706=4,G706,0)</f>
        <v>0</v>
      </c>
      <c r="BE706" s="127">
        <f>IF(AZ706=5,G706,0)</f>
        <v>0</v>
      </c>
      <c r="CA706" s="151">
        <v>3</v>
      </c>
      <c r="CB706" s="151">
        <v>7</v>
      </c>
      <c r="CZ706" s="127">
        <v>0.0026</v>
      </c>
    </row>
    <row r="707" spans="1:15" ht="12.75">
      <c r="A707" s="158"/>
      <c r="B707" s="159"/>
      <c r="C707" s="222" t="s">
        <v>840</v>
      </c>
      <c r="D707" s="223"/>
      <c r="E707" s="223"/>
      <c r="F707" s="223"/>
      <c r="G707" s="224"/>
      <c r="L707" s="160" t="s">
        <v>840</v>
      </c>
      <c r="O707" s="151">
        <v>3</v>
      </c>
    </row>
    <row r="708" spans="1:15" ht="12.75">
      <c r="A708" s="158"/>
      <c r="B708" s="159"/>
      <c r="C708" s="222" t="s">
        <v>841</v>
      </c>
      <c r="D708" s="223"/>
      <c r="E708" s="223"/>
      <c r="F708" s="223"/>
      <c r="G708" s="224"/>
      <c r="L708" s="160" t="s">
        <v>841</v>
      </c>
      <c r="O708" s="151">
        <v>3</v>
      </c>
    </row>
    <row r="709" spans="1:15" ht="12.75">
      <c r="A709" s="158"/>
      <c r="B709" s="159"/>
      <c r="C709" s="222" t="s">
        <v>842</v>
      </c>
      <c r="D709" s="223"/>
      <c r="E709" s="223"/>
      <c r="F709" s="223"/>
      <c r="G709" s="224"/>
      <c r="L709" s="160" t="s">
        <v>842</v>
      </c>
      <c r="O709" s="151">
        <v>3</v>
      </c>
    </row>
    <row r="710" spans="1:15" ht="12.75">
      <c r="A710" s="158"/>
      <c r="B710" s="159"/>
      <c r="C710" s="222" t="s">
        <v>843</v>
      </c>
      <c r="D710" s="223"/>
      <c r="E710" s="223"/>
      <c r="F710" s="223"/>
      <c r="G710" s="224"/>
      <c r="L710" s="160" t="s">
        <v>843</v>
      </c>
      <c r="O710" s="151">
        <v>3</v>
      </c>
    </row>
    <row r="711" spans="1:15" ht="12.75">
      <c r="A711" s="158"/>
      <c r="B711" s="159"/>
      <c r="C711" s="222" t="s">
        <v>844</v>
      </c>
      <c r="D711" s="223"/>
      <c r="E711" s="223"/>
      <c r="F711" s="223"/>
      <c r="G711" s="224"/>
      <c r="L711" s="160" t="s">
        <v>844</v>
      </c>
      <c r="O711" s="151">
        <v>3</v>
      </c>
    </row>
    <row r="712" spans="1:15" ht="12.75">
      <c r="A712" s="158"/>
      <c r="B712" s="159"/>
      <c r="C712" s="222"/>
      <c r="D712" s="223"/>
      <c r="E712" s="223"/>
      <c r="F712" s="223"/>
      <c r="G712" s="224"/>
      <c r="L712" s="160"/>
      <c r="O712" s="151">
        <v>3</v>
      </c>
    </row>
    <row r="713" spans="1:15" ht="12.75">
      <c r="A713" s="158"/>
      <c r="B713" s="159"/>
      <c r="C713" s="222"/>
      <c r="D713" s="223"/>
      <c r="E713" s="223"/>
      <c r="F713" s="223"/>
      <c r="G713" s="224"/>
      <c r="L713" s="160"/>
      <c r="O713" s="151">
        <v>3</v>
      </c>
    </row>
    <row r="714" spans="1:15" ht="12.75">
      <c r="A714" s="158"/>
      <c r="B714" s="159"/>
      <c r="C714" s="222" t="s">
        <v>845</v>
      </c>
      <c r="D714" s="223"/>
      <c r="E714" s="223"/>
      <c r="F714" s="223"/>
      <c r="G714" s="224"/>
      <c r="L714" s="160" t="s">
        <v>845</v>
      </c>
      <c r="O714" s="151">
        <v>3</v>
      </c>
    </row>
    <row r="715" spans="1:15" ht="12.75">
      <c r="A715" s="158"/>
      <c r="B715" s="159"/>
      <c r="C715" s="222" t="s">
        <v>846</v>
      </c>
      <c r="D715" s="223"/>
      <c r="E715" s="223"/>
      <c r="F715" s="223"/>
      <c r="G715" s="224"/>
      <c r="L715" s="160" t="s">
        <v>846</v>
      </c>
      <c r="O715" s="151">
        <v>3</v>
      </c>
    </row>
    <row r="716" spans="1:15" ht="12.75">
      <c r="A716" s="158"/>
      <c r="B716" s="159"/>
      <c r="C716" s="222" t="s">
        <v>845</v>
      </c>
      <c r="D716" s="223"/>
      <c r="E716" s="223"/>
      <c r="F716" s="223"/>
      <c r="G716" s="224"/>
      <c r="L716" s="160" t="s">
        <v>845</v>
      </c>
      <c r="O716" s="151">
        <v>3</v>
      </c>
    </row>
    <row r="717" spans="1:15" ht="12.75">
      <c r="A717" s="158"/>
      <c r="B717" s="159"/>
      <c r="C717" s="222" t="s">
        <v>846</v>
      </c>
      <c r="D717" s="223"/>
      <c r="E717" s="223"/>
      <c r="F717" s="223"/>
      <c r="G717" s="224"/>
      <c r="L717" s="160" t="s">
        <v>846</v>
      </c>
      <c r="O717" s="151">
        <v>3</v>
      </c>
    </row>
    <row r="718" spans="1:15" ht="12.75">
      <c r="A718" s="158"/>
      <c r="B718" s="159"/>
      <c r="C718" s="222" t="s">
        <v>845</v>
      </c>
      <c r="D718" s="223"/>
      <c r="E718" s="223"/>
      <c r="F718" s="223"/>
      <c r="G718" s="224"/>
      <c r="L718" s="160" t="s">
        <v>845</v>
      </c>
      <c r="O718" s="151">
        <v>3</v>
      </c>
    </row>
    <row r="719" spans="1:15" ht="12.75">
      <c r="A719" s="158"/>
      <c r="B719" s="159"/>
      <c r="C719" s="222" t="s">
        <v>846</v>
      </c>
      <c r="D719" s="223"/>
      <c r="E719" s="223"/>
      <c r="F719" s="223"/>
      <c r="G719" s="224"/>
      <c r="L719" s="160" t="s">
        <v>846</v>
      </c>
      <c r="O719" s="151">
        <v>3</v>
      </c>
    </row>
    <row r="720" spans="1:15" ht="12.75">
      <c r="A720" s="158"/>
      <c r="B720" s="161"/>
      <c r="C720" s="225" t="s">
        <v>847</v>
      </c>
      <c r="D720" s="226"/>
      <c r="E720" s="162">
        <v>271.887</v>
      </c>
      <c r="F720" s="163"/>
      <c r="G720" s="164"/>
      <c r="M720" s="160" t="s">
        <v>847</v>
      </c>
      <c r="O720" s="151"/>
    </row>
    <row r="721" spans="1:15" ht="12.75">
      <c r="A721" s="158"/>
      <c r="B721" s="161"/>
      <c r="C721" s="225" t="s">
        <v>848</v>
      </c>
      <c r="D721" s="226"/>
      <c r="E721" s="162">
        <v>27.504</v>
      </c>
      <c r="F721" s="163"/>
      <c r="G721" s="164"/>
      <c r="M721" s="160" t="s">
        <v>848</v>
      </c>
      <c r="O721" s="151"/>
    </row>
    <row r="722" spans="1:15" ht="12.75">
      <c r="A722" s="158"/>
      <c r="B722" s="161"/>
      <c r="C722" s="225" t="s">
        <v>849</v>
      </c>
      <c r="D722" s="226"/>
      <c r="E722" s="162">
        <v>2.0823</v>
      </c>
      <c r="F722" s="163"/>
      <c r="G722" s="164"/>
      <c r="M722" s="160" t="s">
        <v>849</v>
      </c>
      <c r="O722" s="151"/>
    </row>
    <row r="723" spans="1:104" ht="12.75">
      <c r="A723" s="152">
        <v>201</v>
      </c>
      <c r="B723" s="153" t="s">
        <v>850</v>
      </c>
      <c r="C723" s="154" t="s">
        <v>851</v>
      </c>
      <c r="D723" s="155" t="s">
        <v>58</v>
      </c>
      <c r="E723" s="156"/>
      <c r="F723" s="156">
        <v>0</v>
      </c>
      <c r="G723" s="157">
        <f>E723*F723</f>
        <v>0</v>
      </c>
      <c r="O723" s="151">
        <v>2</v>
      </c>
      <c r="AA723" s="127">
        <v>7</v>
      </c>
      <c r="AB723" s="127">
        <v>1002</v>
      </c>
      <c r="AC723" s="127">
        <v>5</v>
      </c>
      <c r="AZ723" s="127">
        <v>2</v>
      </c>
      <c r="BA723" s="127">
        <f>IF(AZ723=1,G723,0)</f>
        <v>0</v>
      </c>
      <c r="BB723" s="127">
        <f>IF(AZ723=2,G723,0)</f>
        <v>0</v>
      </c>
      <c r="BC723" s="127">
        <f>IF(AZ723=3,G723,0)</f>
        <v>0</v>
      </c>
      <c r="BD723" s="127">
        <f>IF(AZ723=4,G723,0)</f>
        <v>0</v>
      </c>
      <c r="BE723" s="127">
        <f>IF(AZ723=5,G723,0)</f>
        <v>0</v>
      </c>
      <c r="CA723" s="151">
        <v>7</v>
      </c>
      <c r="CB723" s="151">
        <v>1002</v>
      </c>
      <c r="CZ723" s="127">
        <v>0</v>
      </c>
    </row>
    <row r="724" spans="1:57" ht="12.75">
      <c r="A724" s="165"/>
      <c r="B724" s="166" t="s">
        <v>70</v>
      </c>
      <c r="C724" s="167" t="str">
        <f>CONCATENATE(B663," ",C663)</f>
        <v>776 Podlahy povlakové</v>
      </c>
      <c r="D724" s="168"/>
      <c r="E724" s="169"/>
      <c r="F724" s="170"/>
      <c r="G724" s="171">
        <f>SUM(G663:G723)</f>
        <v>0</v>
      </c>
      <c r="O724" s="151">
        <v>4</v>
      </c>
      <c r="BA724" s="172">
        <f>SUM(BA663:BA723)</f>
        <v>0</v>
      </c>
      <c r="BB724" s="172">
        <f>SUM(BB663:BB723)</f>
        <v>0</v>
      </c>
      <c r="BC724" s="172">
        <f>SUM(BC663:BC723)</f>
        <v>0</v>
      </c>
      <c r="BD724" s="172">
        <f>SUM(BD663:BD723)</f>
        <v>0</v>
      </c>
      <c r="BE724" s="172">
        <f>SUM(BE663:BE723)</f>
        <v>0</v>
      </c>
    </row>
    <row r="725" spans="1:15" ht="12.75">
      <c r="A725" s="144" t="s">
        <v>67</v>
      </c>
      <c r="B725" s="145" t="s">
        <v>852</v>
      </c>
      <c r="C725" s="146" t="s">
        <v>853</v>
      </c>
      <c r="D725" s="147"/>
      <c r="E725" s="148"/>
      <c r="F725" s="148"/>
      <c r="G725" s="149"/>
      <c r="H725" s="150"/>
      <c r="I725" s="150"/>
      <c r="O725" s="151">
        <v>1</v>
      </c>
    </row>
    <row r="726" spans="1:104" ht="12.75">
      <c r="A726" s="152">
        <v>202</v>
      </c>
      <c r="B726" s="153" t="s">
        <v>854</v>
      </c>
      <c r="C726" s="154" t="s">
        <v>855</v>
      </c>
      <c r="D726" s="155" t="s">
        <v>132</v>
      </c>
      <c r="E726" s="156">
        <v>66.73</v>
      </c>
      <c r="F726" s="156">
        <v>0</v>
      </c>
      <c r="G726" s="157">
        <f>E726*F726</f>
        <v>0</v>
      </c>
      <c r="O726" s="151">
        <v>2</v>
      </c>
      <c r="AA726" s="127">
        <v>1</v>
      </c>
      <c r="AB726" s="127">
        <v>7</v>
      </c>
      <c r="AC726" s="127">
        <v>7</v>
      </c>
      <c r="AZ726" s="127">
        <v>2</v>
      </c>
      <c r="BA726" s="127">
        <f>IF(AZ726=1,G726,0)</f>
        <v>0</v>
      </c>
      <c r="BB726" s="127">
        <f>IF(AZ726=2,G726,0)</f>
        <v>0</v>
      </c>
      <c r="BC726" s="127">
        <f>IF(AZ726=3,G726,0)</f>
        <v>0</v>
      </c>
      <c r="BD726" s="127">
        <f>IF(AZ726=4,G726,0)</f>
        <v>0</v>
      </c>
      <c r="BE726" s="127">
        <f>IF(AZ726=5,G726,0)</f>
        <v>0</v>
      </c>
      <c r="CA726" s="151">
        <v>1</v>
      </c>
      <c r="CB726" s="151">
        <v>7</v>
      </c>
      <c r="CZ726" s="127">
        <v>5E-05</v>
      </c>
    </row>
    <row r="727" spans="1:15" ht="12.75">
      <c r="A727" s="158"/>
      <c r="B727" s="161"/>
      <c r="C727" s="225" t="s">
        <v>856</v>
      </c>
      <c r="D727" s="226"/>
      <c r="E727" s="162">
        <v>34.27</v>
      </c>
      <c r="F727" s="163"/>
      <c r="G727" s="164"/>
      <c r="M727" s="160" t="s">
        <v>856</v>
      </c>
      <c r="O727" s="151"/>
    </row>
    <row r="728" spans="1:15" ht="12.75">
      <c r="A728" s="158"/>
      <c r="B728" s="161"/>
      <c r="C728" s="225" t="s">
        <v>797</v>
      </c>
      <c r="D728" s="226"/>
      <c r="E728" s="162">
        <v>32.46</v>
      </c>
      <c r="F728" s="163"/>
      <c r="G728" s="164"/>
      <c r="M728" s="160" t="s">
        <v>797</v>
      </c>
      <c r="O728" s="151"/>
    </row>
    <row r="729" spans="1:104" ht="12.75">
      <c r="A729" s="152">
        <v>203</v>
      </c>
      <c r="B729" s="153" t="s">
        <v>857</v>
      </c>
      <c r="C729" s="154" t="s">
        <v>858</v>
      </c>
      <c r="D729" s="155" t="s">
        <v>132</v>
      </c>
      <c r="E729" s="156">
        <v>279.63</v>
      </c>
      <c r="F729" s="156">
        <v>0</v>
      </c>
      <c r="G729" s="157">
        <f>E729*F729</f>
        <v>0</v>
      </c>
      <c r="O729" s="151">
        <v>2</v>
      </c>
      <c r="AA729" s="127">
        <v>1</v>
      </c>
      <c r="AB729" s="127">
        <v>7</v>
      </c>
      <c r="AC729" s="127">
        <v>7</v>
      </c>
      <c r="AZ729" s="127">
        <v>2</v>
      </c>
      <c r="BA729" s="127">
        <f>IF(AZ729=1,G729,0)</f>
        <v>0</v>
      </c>
      <c r="BB729" s="127">
        <f>IF(AZ729=2,G729,0)</f>
        <v>0</v>
      </c>
      <c r="BC729" s="127">
        <f>IF(AZ729=3,G729,0)</f>
        <v>0</v>
      </c>
      <c r="BD729" s="127">
        <f>IF(AZ729=4,G729,0)</f>
        <v>0</v>
      </c>
      <c r="BE729" s="127">
        <f>IF(AZ729=5,G729,0)</f>
        <v>0</v>
      </c>
      <c r="CA729" s="151">
        <v>1</v>
      </c>
      <c r="CB729" s="151">
        <v>7</v>
      </c>
      <c r="CZ729" s="127">
        <v>0.003</v>
      </c>
    </row>
    <row r="730" spans="1:15" ht="12.75">
      <c r="A730" s="158"/>
      <c r="B730" s="161"/>
      <c r="C730" s="225" t="s">
        <v>796</v>
      </c>
      <c r="D730" s="226"/>
      <c r="E730" s="162">
        <v>247.17</v>
      </c>
      <c r="F730" s="163"/>
      <c r="G730" s="164"/>
      <c r="M730" s="160" t="s">
        <v>796</v>
      </c>
      <c r="O730" s="151"/>
    </row>
    <row r="731" spans="1:15" ht="12.75">
      <c r="A731" s="158"/>
      <c r="B731" s="161"/>
      <c r="C731" s="225" t="s">
        <v>797</v>
      </c>
      <c r="D731" s="226"/>
      <c r="E731" s="162">
        <v>32.46</v>
      </c>
      <c r="F731" s="163"/>
      <c r="G731" s="164"/>
      <c r="M731" s="160" t="s">
        <v>797</v>
      </c>
      <c r="O731" s="151"/>
    </row>
    <row r="732" spans="1:104" ht="12.75">
      <c r="A732" s="152">
        <v>204</v>
      </c>
      <c r="B732" s="153" t="s">
        <v>859</v>
      </c>
      <c r="C732" s="154" t="s">
        <v>860</v>
      </c>
      <c r="D732" s="155" t="s">
        <v>132</v>
      </c>
      <c r="E732" s="156">
        <v>957.81</v>
      </c>
      <c r="F732" s="156">
        <v>0</v>
      </c>
      <c r="G732" s="157">
        <f>E732*F732</f>
        <v>0</v>
      </c>
      <c r="O732" s="151">
        <v>2</v>
      </c>
      <c r="AA732" s="127">
        <v>1</v>
      </c>
      <c r="AB732" s="127">
        <v>7</v>
      </c>
      <c r="AC732" s="127">
        <v>7</v>
      </c>
      <c r="AZ732" s="127">
        <v>2</v>
      </c>
      <c r="BA732" s="127">
        <f>IF(AZ732=1,G732,0)</f>
        <v>0</v>
      </c>
      <c r="BB732" s="127">
        <f>IF(AZ732=2,G732,0)</f>
        <v>0</v>
      </c>
      <c r="BC732" s="127">
        <f>IF(AZ732=3,G732,0)</f>
        <v>0</v>
      </c>
      <c r="BD732" s="127">
        <f>IF(AZ732=4,G732,0)</f>
        <v>0</v>
      </c>
      <c r="BE732" s="127">
        <f>IF(AZ732=5,G732,0)</f>
        <v>0</v>
      </c>
      <c r="CA732" s="151">
        <v>1</v>
      </c>
      <c r="CB732" s="151">
        <v>7</v>
      </c>
      <c r="CZ732" s="127">
        <v>0.003</v>
      </c>
    </row>
    <row r="733" spans="1:15" ht="12.75">
      <c r="A733" s="158"/>
      <c r="B733" s="161"/>
      <c r="C733" s="225" t="s">
        <v>861</v>
      </c>
      <c r="D733" s="226"/>
      <c r="E733" s="162">
        <v>494.34</v>
      </c>
      <c r="F733" s="163"/>
      <c r="G733" s="164"/>
      <c r="M733" s="160" t="s">
        <v>861</v>
      </c>
      <c r="O733" s="151"/>
    </row>
    <row r="734" spans="1:15" ht="12.75">
      <c r="A734" s="158"/>
      <c r="B734" s="161"/>
      <c r="C734" s="225" t="s">
        <v>862</v>
      </c>
      <c r="D734" s="226"/>
      <c r="E734" s="162">
        <v>64.92</v>
      </c>
      <c r="F734" s="163"/>
      <c r="G734" s="164"/>
      <c r="M734" s="160" t="s">
        <v>862</v>
      </c>
      <c r="O734" s="151"/>
    </row>
    <row r="735" spans="1:15" ht="12.75">
      <c r="A735" s="158"/>
      <c r="B735" s="161"/>
      <c r="C735" s="225" t="s">
        <v>863</v>
      </c>
      <c r="D735" s="226"/>
      <c r="E735" s="162">
        <v>398.55</v>
      </c>
      <c r="F735" s="163"/>
      <c r="G735" s="164"/>
      <c r="M735" s="160" t="s">
        <v>863</v>
      </c>
      <c r="O735" s="151"/>
    </row>
    <row r="736" spans="1:104" ht="22.5">
      <c r="A736" s="152">
        <v>205</v>
      </c>
      <c r="B736" s="153" t="s">
        <v>864</v>
      </c>
      <c r="C736" s="154" t="s">
        <v>865</v>
      </c>
      <c r="D736" s="155" t="s">
        <v>132</v>
      </c>
      <c r="E736" s="156">
        <v>212.9</v>
      </c>
      <c r="F736" s="156">
        <v>0</v>
      </c>
      <c r="G736" s="157">
        <f>E736*F736</f>
        <v>0</v>
      </c>
      <c r="O736" s="151">
        <v>2</v>
      </c>
      <c r="AA736" s="127">
        <v>1</v>
      </c>
      <c r="AB736" s="127">
        <v>7</v>
      </c>
      <c r="AC736" s="127">
        <v>7</v>
      </c>
      <c r="AZ736" s="127">
        <v>2</v>
      </c>
      <c r="BA736" s="127">
        <f>IF(AZ736=1,G736,0)</f>
        <v>0</v>
      </c>
      <c r="BB736" s="127">
        <f>IF(AZ736=2,G736,0)</f>
        <v>0</v>
      </c>
      <c r="BC736" s="127">
        <f>IF(AZ736=3,G736,0)</f>
        <v>0</v>
      </c>
      <c r="BD736" s="127">
        <f>IF(AZ736=4,G736,0)</f>
        <v>0</v>
      </c>
      <c r="BE736" s="127">
        <f>IF(AZ736=5,G736,0)</f>
        <v>0</v>
      </c>
      <c r="CA736" s="151">
        <v>1</v>
      </c>
      <c r="CB736" s="151">
        <v>7</v>
      </c>
      <c r="CZ736" s="127">
        <v>0.0042</v>
      </c>
    </row>
    <row r="737" spans="1:15" ht="12.75">
      <c r="A737" s="158"/>
      <c r="B737" s="159"/>
      <c r="C737" s="222" t="s">
        <v>866</v>
      </c>
      <c r="D737" s="223"/>
      <c r="E737" s="223"/>
      <c r="F737" s="223"/>
      <c r="G737" s="224"/>
      <c r="L737" s="160" t="s">
        <v>866</v>
      </c>
      <c r="O737" s="151">
        <v>3</v>
      </c>
    </row>
    <row r="738" spans="1:15" ht="12.75">
      <c r="A738" s="158"/>
      <c r="B738" s="161"/>
      <c r="C738" s="225" t="s">
        <v>796</v>
      </c>
      <c r="D738" s="226"/>
      <c r="E738" s="162">
        <v>247.17</v>
      </c>
      <c r="F738" s="163"/>
      <c r="G738" s="164"/>
      <c r="M738" s="160" t="s">
        <v>796</v>
      </c>
      <c r="O738" s="151"/>
    </row>
    <row r="739" spans="1:15" ht="12.75">
      <c r="A739" s="158"/>
      <c r="B739" s="161"/>
      <c r="C739" s="225" t="s">
        <v>867</v>
      </c>
      <c r="D739" s="226"/>
      <c r="E739" s="162">
        <v>-34.27</v>
      </c>
      <c r="F739" s="163"/>
      <c r="G739" s="164"/>
      <c r="M739" s="160" t="s">
        <v>867</v>
      </c>
      <c r="O739" s="151"/>
    </row>
    <row r="740" spans="1:104" ht="12.75">
      <c r="A740" s="152">
        <v>206</v>
      </c>
      <c r="B740" s="153" t="s">
        <v>868</v>
      </c>
      <c r="C740" s="154" t="s">
        <v>869</v>
      </c>
      <c r="D740" s="155" t="s">
        <v>58</v>
      </c>
      <c r="E740" s="156"/>
      <c r="F740" s="156">
        <v>0</v>
      </c>
      <c r="G740" s="157">
        <f>E740*F740</f>
        <v>0</v>
      </c>
      <c r="O740" s="151">
        <v>2</v>
      </c>
      <c r="AA740" s="127">
        <v>7</v>
      </c>
      <c r="AB740" s="127">
        <v>1002</v>
      </c>
      <c r="AC740" s="127">
        <v>5</v>
      </c>
      <c r="AZ740" s="127">
        <v>2</v>
      </c>
      <c r="BA740" s="127">
        <f>IF(AZ740=1,G740,0)</f>
        <v>0</v>
      </c>
      <c r="BB740" s="127">
        <f>IF(AZ740=2,G740,0)</f>
        <v>0</v>
      </c>
      <c r="BC740" s="127">
        <f>IF(AZ740=3,G740,0)</f>
        <v>0</v>
      </c>
      <c r="BD740" s="127">
        <f>IF(AZ740=4,G740,0)</f>
        <v>0</v>
      </c>
      <c r="BE740" s="127">
        <f>IF(AZ740=5,G740,0)</f>
        <v>0</v>
      </c>
      <c r="CA740" s="151">
        <v>7</v>
      </c>
      <c r="CB740" s="151">
        <v>1002</v>
      </c>
      <c r="CZ740" s="127">
        <v>0</v>
      </c>
    </row>
    <row r="741" spans="1:57" ht="12.75">
      <c r="A741" s="165"/>
      <c r="B741" s="166" t="s">
        <v>70</v>
      </c>
      <c r="C741" s="167" t="str">
        <f>CONCATENATE(B725," ",C725)</f>
        <v>777 Podlahy ze syntetických hmot</v>
      </c>
      <c r="D741" s="168"/>
      <c r="E741" s="169"/>
      <c r="F741" s="170"/>
      <c r="G741" s="171">
        <f>SUM(G725:G740)</f>
        <v>0</v>
      </c>
      <c r="O741" s="151">
        <v>4</v>
      </c>
      <c r="BA741" s="172">
        <f>SUM(BA725:BA740)</f>
        <v>0</v>
      </c>
      <c r="BB741" s="172">
        <f>SUM(BB725:BB740)</f>
        <v>0</v>
      </c>
      <c r="BC741" s="172">
        <f>SUM(BC725:BC740)</f>
        <v>0</v>
      </c>
      <c r="BD741" s="172">
        <f>SUM(BD725:BD740)</f>
        <v>0</v>
      </c>
      <c r="BE741" s="172">
        <f>SUM(BE725:BE740)</f>
        <v>0</v>
      </c>
    </row>
    <row r="742" spans="1:15" ht="12.75">
      <c r="A742" s="144" t="s">
        <v>67</v>
      </c>
      <c r="B742" s="145" t="s">
        <v>870</v>
      </c>
      <c r="C742" s="146" t="s">
        <v>871</v>
      </c>
      <c r="D742" s="147"/>
      <c r="E742" s="148"/>
      <c r="F742" s="148"/>
      <c r="G742" s="149"/>
      <c r="H742" s="150"/>
      <c r="I742" s="150"/>
      <c r="O742" s="151">
        <v>1</v>
      </c>
    </row>
    <row r="743" spans="1:104" ht="12.75">
      <c r="A743" s="152">
        <v>207</v>
      </c>
      <c r="B743" s="153" t="s">
        <v>872</v>
      </c>
      <c r="C743" s="154" t="s">
        <v>873</v>
      </c>
      <c r="D743" s="155" t="s">
        <v>132</v>
      </c>
      <c r="E743" s="156">
        <v>118.36</v>
      </c>
      <c r="F743" s="156">
        <v>0</v>
      </c>
      <c r="G743" s="157">
        <f>E743*F743</f>
        <v>0</v>
      </c>
      <c r="O743" s="151">
        <v>2</v>
      </c>
      <c r="AA743" s="127">
        <v>1</v>
      </c>
      <c r="AB743" s="127">
        <v>0</v>
      </c>
      <c r="AC743" s="127">
        <v>0</v>
      </c>
      <c r="AZ743" s="127">
        <v>2</v>
      </c>
      <c r="BA743" s="127">
        <f>IF(AZ743=1,G743,0)</f>
        <v>0</v>
      </c>
      <c r="BB743" s="127">
        <f>IF(AZ743=2,G743,0)</f>
        <v>0</v>
      </c>
      <c r="BC743" s="127">
        <f>IF(AZ743=3,G743,0)</f>
        <v>0</v>
      </c>
      <c r="BD743" s="127">
        <f>IF(AZ743=4,G743,0)</f>
        <v>0</v>
      </c>
      <c r="BE743" s="127">
        <f>IF(AZ743=5,G743,0)</f>
        <v>0</v>
      </c>
      <c r="CA743" s="151">
        <v>1</v>
      </c>
      <c r="CB743" s="151">
        <v>0</v>
      </c>
      <c r="CZ743" s="127">
        <v>0.00021</v>
      </c>
    </row>
    <row r="744" spans="1:15" ht="12.75">
      <c r="A744" s="158"/>
      <c r="B744" s="159"/>
      <c r="C744" s="222" t="s">
        <v>764</v>
      </c>
      <c r="D744" s="223"/>
      <c r="E744" s="223"/>
      <c r="F744" s="223"/>
      <c r="G744" s="224"/>
      <c r="L744" s="160" t="s">
        <v>764</v>
      </c>
      <c r="O744" s="151">
        <v>3</v>
      </c>
    </row>
    <row r="745" spans="1:15" ht="12.75">
      <c r="A745" s="158"/>
      <c r="B745" s="161"/>
      <c r="C745" s="225" t="s">
        <v>874</v>
      </c>
      <c r="D745" s="226"/>
      <c r="E745" s="162">
        <v>108.6</v>
      </c>
      <c r="F745" s="163"/>
      <c r="G745" s="164"/>
      <c r="M745" s="160" t="s">
        <v>874</v>
      </c>
      <c r="O745" s="151"/>
    </row>
    <row r="746" spans="1:15" ht="12.75">
      <c r="A746" s="158"/>
      <c r="B746" s="161"/>
      <c r="C746" s="225" t="s">
        <v>875</v>
      </c>
      <c r="D746" s="226"/>
      <c r="E746" s="162">
        <v>7.2</v>
      </c>
      <c r="F746" s="163"/>
      <c r="G746" s="164"/>
      <c r="M746" s="160" t="s">
        <v>875</v>
      </c>
      <c r="O746" s="151"/>
    </row>
    <row r="747" spans="1:15" ht="12.75">
      <c r="A747" s="158"/>
      <c r="B747" s="161"/>
      <c r="C747" s="225" t="s">
        <v>876</v>
      </c>
      <c r="D747" s="226"/>
      <c r="E747" s="162">
        <v>2.56</v>
      </c>
      <c r="F747" s="163"/>
      <c r="G747" s="164"/>
      <c r="M747" s="160" t="s">
        <v>876</v>
      </c>
      <c r="O747" s="151"/>
    </row>
    <row r="748" spans="1:104" ht="12.75">
      <c r="A748" s="152">
        <v>208</v>
      </c>
      <c r="B748" s="153" t="s">
        <v>877</v>
      </c>
      <c r="C748" s="154" t="s">
        <v>878</v>
      </c>
      <c r="D748" s="155" t="s">
        <v>132</v>
      </c>
      <c r="E748" s="156">
        <v>118.36</v>
      </c>
      <c r="F748" s="156">
        <v>0</v>
      </c>
      <c r="G748" s="157">
        <f>E748*F748</f>
        <v>0</v>
      </c>
      <c r="O748" s="151">
        <v>2</v>
      </c>
      <c r="AA748" s="127">
        <v>1</v>
      </c>
      <c r="AB748" s="127">
        <v>7</v>
      </c>
      <c r="AC748" s="127">
        <v>7</v>
      </c>
      <c r="AZ748" s="127">
        <v>2</v>
      </c>
      <c r="BA748" s="127">
        <f>IF(AZ748=1,G748,0)</f>
        <v>0</v>
      </c>
      <c r="BB748" s="127">
        <f>IF(AZ748=2,G748,0)</f>
        <v>0</v>
      </c>
      <c r="BC748" s="127">
        <f>IF(AZ748=3,G748,0)</f>
        <v>0</v>
      </c>
      <c r="BD748" s="127">
        <f>IF(AZ748=4,G748,0)</f>
        <v>0</v>
      </c>
      <c r="BE748" s="127">
        <f>IF(AZ748=5,G748,0)</f>
        <v>0</v>
      </c>
      <c r="CA748" s="151">
        <v>1</v>
      </c>
      <c r="CB748" s="151">
        <v>7</v>
      </c>
      <c r="CZ748" s="127">
        <v>0.00497</v>
      </c>
    </row>
    <row r="749" spans="1:15" ht="12.75">
      <c r="A749" s="158"/>
      <c r="B749" s="161"/>
      <c r="C749" s="225" t="s">
        <v>874</v>
      </c>
      <c r="D749" s="226"/>
      <c r="E749" s="162">
        <v>108.6</v>
      </c>
      <c r="F749" s="163"/>
      <c r="G749" s="164"/>
      <c r="M749" s="160" t="s">
        <v>874</v>
      </c>
      <c r="O749" s="151"/>
    </row>
    <row r="750" spans="1:15" ht="12.75">
      <c r="A750" s="158"/>
      <c r="B750" s="161"/>
      <c r="C750" s="225" t="s">
        <v>875</v>
      </c>
      <c r="D750" s="226"/>
      <c r="E750" s="162">
        <v>7.2</v>
      </c>
      <c r="F750" s="163"/>
      <c r="G750" s="164"/>
      <c r="M750" s="160" t="s">
        <v>875</v>
      </c>
      <c r="O750" s="151"/>
    </row>
    <row r="751" spans="1:15" ht="12.75">
      <c r="A751" s="158"/>
      <c r="B751" s="161"/>
      <c r="C751" s="225" t="s">
        <v>876</v>
      </c>
      <c r="D751" s="226"/>
      <c r="E751" s="162">
        <v>2.56</v>
      </c>
      <c r="F751" s="163"/>
      <c r="G751" s="164"/>
      <c r="M751" s="160" t="s">
        <v>876</v>
      </c>
      <c r="O751" s="151"/>
    </row>
    <row r="752" spans="1:104" ht="12.75">
      <c r="A752" s="152">
        <v>209</v>
      </c>
      <c r="B752" s="153" t="s">
        <v>879</v>
      </c>
      <c r="C752" s="154" t="s">
        <v>880</v>
      </c>
      <c r="D752" s="155" t="s">
        <v>132</v>
      </c>
      <c r="E752" s="156">
        <v>118.36</v>
      </c>
      <c r="F752" s="156">
        <v>0</v>
      </c>
      <c r="G752" s="157">
        <f>E752*F752</f>
        <v>0</v>
      </c>
      <c r="O752" s="151">
        <v>2</v>
      </c>
      <c r="AA752" s="127">
        <v>1</v>
      </c>
      <c r="AB752" s="127">
        <v>7</v>
      </c>
      <c r="AC752" s="127">
        <v>7</v>
      </c>
      <c r="AZ752" s="127">
        <v>2</v>
      </c>
      <c r="BA752" s="127">
        <f>IF(AZ752=1,G752,0)</f>
        <v>0</v>
      </c>
      <c r="BB752" s="127">
        <f>IF(AZ752=2,G752,0)</f>
        <v>0</v>
      </c>
      <c r="BC752" s="127">
        <f>IF(AZ752=3,G752,0)</f>
        <v>0</v>
      </c>
      <c r="BD752" s="127">
        <f>IF(AZ752=4,G752,0)</f>
        <v>0</v>
      </c>
      <c r="BE752" s="127">
        <f>IF(AZ752=5,G752,0)</f>
        <v>0</v>
      </c>
      <c r="CA752" s="151">
        <v>1</v>
      </c>
      <c r="CB752" s="151">
        <v>7</v>
      </c>
      <c r="CZ752" s="127">
        <v>0.0004</v>
      </c>
    </row>
    <row r="753" spans="1:15" ht="12.75">
      <c r="A753" s="158"/>
      <c r="B753" s="159"/>
      <c r="C753" s="222" t="s">
        <v>881</v>
      </c>
      <c r="D753" s="223"/>
      <c r="E753" s="223"/>
      <c r="F753" s="223"/>
      <c r="G753" s="224"/>
      <c r="L753" s="160" t="s">
        <v>881</v>
      </c>
      <c r="O753" s="151">
        <v>3</v>
      </c>
    </row>
    <row r="754" spans="1:15" ht="12.75">
      <c r="A754" s="158"/>
      <c r="B754" s="159"/>
      <c r="C754" s="222"/>
      <c r="D754" s="223"/>
      <c r="E754" s="223"/>
      <c r="F754" s="223"/>
      <c r="G754" s="224"/>
      <c r="L754" s="160"/>
      <c r="O754" s="151">
        <v>3</v>
      </c>
    </row>
    <row r="755" spans="1:15" ht="12.75">
      <c r="A755" s="158"/>
      <c r="B755" s="161"/>
      <c r="C755" s="225" t="s">
        <v>874</v>
      </c>
      <c r="D755" s="226"/>
      <c r="E755" s="162">
        <v>108.6</v>
      </c>
      <c r="F755" s="163"/>
      <c r="G755" s="164"/>
      <c r="M755" s="160" t="s">
        <v>874</v>
      </c>
      <c r="O755" s="151"/>
    </row>
    <row r="756" spans="1:15" ht="12.75">
      <c r="A756" s="158"/>
      <c r="B756" s="161"/>
      <c r="C756" s="225" t="s">
        <v>875</v>
      </c>
      <c r="D756" s="226"/>
      <c r="E756" s="162">
        <v>7.2</v>
      </c>
      <c r="F756" s="163"/>
      <c r="G756" s="164"/>
      <c r="M756" s="160" t="s">
        <v>875</v>
      </c>
      <c r="O756" s="151"/>
    </row>
    <row r="757" spans="1:15" ht="12.75">
      <c r="A757" s="158"/>
      <c r="B757" s="161"/>
      <c r="C757" s="225" t="s">
        <v>876</v>
      </c>
      <c r="D757" s="226"/>
      <c r="E757" s="162">
        <v>2.56</v>
      </c>
      <c r="F757" s="163"/>
      <c r="G757" s="164"/>
      <c r="M757" s="160" t="s">
        <v>876</v>
      </c>
      <c r="O757" s="151"/>
    </row>
    <row r="758" spans="1:104" ht="12.75">
      <c r="A758" s="152">
        <v>210</v>
      </c>
      <c r="B758" s="153" t="s">
        <v>882</v>
      </c>
      <c r="C758" s="154" t="s">
        <v>883</v>
      </c>
      <c r="D758" s="155" t="s">
        <v>132</v>
      </c>
      <c r="E758" s="156">
        <v>118.36</v>
      </c>
      <c r="F758" s="156">
        <v>0</v>
      </c>
      <c r="G758" s="157">
        <f>E758*F758</f>
        <v>0</v>
      </c>
      <c r="O758" s="151">
        <v>2</v>
      </c>
      <c r="AA758" s="127">
        <v>1</v>
      </c>
      <c r="AB758" s="127">
        <v>7</v>
      </c>
      <c r="AC758" s="127">
        <v>7</v>
      </c>
      <c r="AZ758" s="127">
        <v>2</v>
      </c>
      <c r="BA758" s="127">
        <f>IF(AZ758=1,G758,0)</f>
        <v>0</v>
      </c>
      <c r="BB758" s="127">
        <f>IF(AZ758=2,G758,0)</f>
        <v>0</v>
      </c>
      <c r="BC758" s="127">
        <f>IF(AZ758=3,G758,0)</f>
        <v>0</v>
      </c>
      <c r="BD758" s="127">
        <f>IF(AZ758=4,G758,0)</f>
        <v>0</v>
      </c>
      <c r="BE758" s="127">
        <f>IF(AZ758=5,G758,0)</f>
        <v>0</v>
      </c>
      <c r="CA758" s="151">
        <v>1</v>
      </c>
      <c r="CB758" s="151">
        <v>7</v>
      </c>
      <c r="CZ758" s="127">
        <v>0.00011</v>
      </c>
    </row>
    <row r="759" spans="1:15" ht="12.75">
      <c r="A759" s="158"/>
      <c r="B759" s="161"/>
      <c r="C759" s="225" t="s">
        <v>874</v>
      </c>
      <c r="D759" s="226"/>
      <c r="E759" s="162">
        <v>108.6</v>
      </c>
      <c r="F759" s="163"/>
      <c r="G759" s="164"/>
      <c r="M759" s="160" t="s">
        <v>874</v>
      </c>
      <c r="O759" s="151"/>
    </row>
    <row r="760" spans="1:15" ht="12.75">
      <c r="A760" s="158"/>
      <c r="B760" s="161"/>
      <c r="C760" s="225" t="s">
        <v>875</v>
      </c>
      <c r="D760" s="226"/>
      <c r="E760" s="162">
        <v>7.2</v>
      </c>
      <c r="F760" s="163"/>
      <c r="G760" s="164"/>
      <c r="M760" s="160" t="s">
        <v>875</v>
      </c>
      <c r="O760" s="151"/>
    </row>
    <row r="761" spans="1:15" ht="12.75">
      <c r="A761" s="158"/>
      <c r="B761" s="161"/>
      <c r="C761" s="225" t="s">
        <v>876</v>
      </c>
      <c r="D761" s="226"/>
      <c r="E761" s="162">
        <v>2.56</v>
      </c>
      <c r="F761" s="163"/>
      <c r="G761" s="164"/>
      <c r="M761" s="160" t="s">
        <v>876</v>
      </c>
      <c r="O761" s="151"/>
    </row>
    <row r="762" spans="1:104" ht="12.75">
      <c r="A762" s="152">
        <v>211</v>
      </c>
      <c r="B762" s="153" t="s">
        <v>884</v>
      </c>
      <c r="C762" s="154" t="s">
        <v>885</v>
      </c>
      <c r="D762" s="155" t="s">
        <v>132</v>
      </c>
      <c r="E762" s="156">
        <v>118.36</v>
      </c>
      <c r="F762" s="156">
        <v>0</v>
      </c>
      <c r="G762" s="157">
        <f>E762*F762</f>
        <v>0</v>
      </c>
      <c r="O762" s="151">
        <v>2</v>
      </c>
      <c r="AA762" s="127">
        <v>1</v>
      </c>
      <c r="AB762" s="127">
        <v>7</v>
      </c>
      <c r="AC762" s="127">
        <v>7</v>
      </c>
      <c r="AZ762" s="127">
        <v>2</v>
      </c>
      <c r="BA762" s="127">
        <f>IF(AZ762=1,G762,0)</f>
        <v>0</v>
      </c>
      <c r="BB762" s="127">
        <f>IF(AZ762=2,G762,0)</f>
        <v>0</v>
      </c>
      <c r="BC762" s="127">
        <f>IF(AZ762=3,G762,0)</f>
        <v>0</v>
      </c>
      <c r="BD762" s="127">
        <f>IF(AZ762=4,G762,0)</f>
        <v>0</v>
      </c>
      <c r="BE762" s="127">
        <f>IF(AZ762=5,G762,0)</f>
        <v>0</v>
      </c>
      <c r="CA762" s="151">
        <v>1</v>
      </c>
      <c r="CB762" s="151">
        <v>7</v>
      </c>
      <c r="CZ762" s="127">
        <v>0</v>
      </c>
    </row>
    <row r="763" spans="1:15" ht="12.75">
      <c r="A763" s="158"/>
      <c r="B763" s="159"/>
      <c r="C763" s="222"/>
      <c r="D763" s="223"/>
      <c r="E763" s="223"/>
      <c r="F763" s="223"/>
      <c r="G763" s="224"/>
      <c r="L763" s="160"/>
      <c r="O763" s="151">
        <v>3</v>
      </c>
    </row>
    <row r="764" spans="1:15" ht="12.75">
      <c r="A764" s="158"/>
      <c r="B764" s="161"/>
      <c r="C764" s="225" t="s">
        <v>874</v>
      </c>
      <c r="D764" s="226"/>
      <c r="E764" s="162">
        <v>108.6</v>
      </c>
      <c r="F764" s="163"/>
      <c r="G764" s="164"/>
      <c r="M764" s="160" t="s">
        <v>874</v>
      </c>
      <c r="O764" s="151"/>
    </row>
    <row r="765" spans="1:15" ht="12.75">
      <c r="A765" s="158"/>
      <c r="B765" s="161"/>
      <c r="C765" s="225" t="s">
        <v>875</v>
      </c>
      <c r="D765" s="226"/>
      <c r="E765" s="162">
        <v>7.2</v>
      </c>
      <c r="F765" s="163"/>
      <c r="G765" s="164"/>
      <c r="M765" s="160" t="s">
        <v>875</v>
      </c>
      <c r="O765" s="151"/>
    </row>
    <row r="766" spans="1:15" ht="12.75">
      <c r="A766" s="158"/>
      <c r="B766" s="161"/>
      <c r="C766" s="225" t="s">
        <v>876</v>
      </c>
      <c r="D766" s="226"/>
      <c r="E766" s="162">
        <v>2.56</v>
      </c>
      <c r="F766" s="163"/>
      <c r="G766" s="164"/>
      <c r="M766" s="160" t="s">
        <v>876</v>
      </c>
      <c r="O766" s="151"/>
    </row>
    <row r="767" spans="1:104" ht="22.5">
      <c r="A767" s="152">
        <v>212</v>
      </c>
      <c r="B767" s="153" t="s">
        <v>886</v>
      </c>
      <c r="C767" s="154" t="s">
        <v>887</v>
      </c>
      <c r="D767" s="155" t="s">
        <v>275</v>
      </c>
      <c r="E767" s="156">
        <v>75.2</v>
      </c>
      <c r="F767" s="156">
        <v>0</v>
      </c>
      <c r="G767" s="157">
        <f>E767*F767</f>
        <v>0</v>
      </c>
      <c r="O767" s="151">
        <v>2</v>
      </c>
      <c r="AA767" s="127">
        <v>1</v>
      </c>
      <c r="AB767" s="127">
        <v>7</v>
      </c>
      <c r="AC767" s="127">
        <v>7</v>
      </c>
      <c r="AZ767" s="127">
        <v>2</v>
      </c>
      <c r="BA767" s="127">
        <f>IF(AZ767=1,G767,0)</f>
        <v>0</v>
      </c>
      <c r="BB767" s="127">
        <f>IF(AZ767=2,G767,0)</f>
        <v>0</v>
      </c>
      <c r="BC767" s="127">
        <f>IF(AZ767=3,G767,0)</f>
        <v>0</v>
      </c>
      <c r="BD767" s="127">
        <f>IF(AZ767=4,G767,0)</f>
        <v>0</v>
      </c>
      <c r="BE767" s="127">
        <f>IF(AZ767=5,G767,0)</f>
        <v>0</v>
      </c>
      <c r="CA767" s="151">
        <v>1</v>
      </c>
      <c r="CB767" s="151">
        <v>7</v>
      </c>
      <c r="CZ767" s="127">
        <v>0</v>
      </c>
    </row>
    <row r="768" spans="1:15" ht="12.75">
      <c r="A768" s="158"/>
      <c r="B768" s="159"/>
      <c r="C768" s="222" t="s">
        <v>888</v>
      </c>
      <c r="D768" s="223"/>
      <c r="E768" s="223"/>
      <c r="F768" s="223"/>
      <c r="G768" s="224"/>
      <c r="L768" s="160" t="s">
        <v>888</v>
      </c>
      <c r="O768" s="151">
        <v>3</v>
      </c>
    </row>
    <row r="769" spans="1:15" ht="12.75">
      <c r="A769" s="158"/>
      <c r="B769" s="161"/>
      <c r="C769" s="225" t="s">
        <v>889</v>
      </c>
      <c r="D769" s="226"/>
      <c r="E769" s="162">
        <v>1.6</v>
      </c>
      <c r="F769" s="163"/>
      <c r="G769" s="164"/>
      <c r="M769" s="160" t="s">
        <v>889</v>
      </c>
      <c r="O769" s="151"/>
    </row>
    <row r="770" spans="1:15" ht="12.75">
      <c r="A770" s="158"/>
      <c r="B770" s="161"/>
      <c r="C770" s="225" t="s">
        <v>890</v>
      </c>
      <c r="D770" s="226"/>
      <c r="E770" s="162">
        <v>3.2</v>
      </c>
      <c r="F770" s="163"/>
      <c r="G770" s="164"/>
      <c r="M770" s="160" t="s">
        <v>890</v>
      </c>
      <c r="O770" s="151"/>
    </row>
    <row r="771" spans="1:15" ht="12.75">
      <c r="A771" s="158"/>
      <c r="B771" s="161"/>
      <c r="C771" s="225" t="s">
        <v>891</v>
      </c>
      <c r="D771" s="226"/>
      <c r="E771" s="162">
        <v>9.4</v>
      </c>
      <c r="F771" s="163"/>
      <c r="G771" s="164"/>
      <c r="M771" s="160" t="s">
        <v>891</v>
      </c>
      <c r="O771" s="151"/>
    </row>
    <row r="772" spans="1:15" ht="12.75">
      <c r="A772" s="158"/>
      <c r="B772" s="161"/>
      <c r="C772" s="225" t="s">
        <v>892</v>
      </c>
      <c r="D772" s="226"/>
      <c r="E772" s="162">
        <v>3.2</v>
      </c>
      <c r="F772" s="163"/>
      <c r="G772" s="164"/>
      <c r="M772" s="160" t="s">
        <v>892</v>
      </c>
      <c r="O772" s="151"/>
    </row>
    <row r="773" spans="1:15" ht="12.75">
      <c r="A773" s="158"/>
      <c r="B773" s="161"/>
      <c r="C773" s="225" t="s">
        <v>893</v>
      </c>
      <c r="D773" s="226"/>
      <c r="E773" s="162">
        <v>3.2</v>
      </c>
      <c r="F773" s="163"/>
      <c r="G773" s="164"/>
      <c r="M773" s="160" t="s">
        <v>893</v>
      </c>
      <c r="O773" s="151"/>
    </row>
    <row r="774" spans="1:15" ht="12.75">
      <c r="A774" s="158"/>
      <c r="B774" s="161"/>
      <c r="C774" s="225" t="s">
        <v>894</v>
      </c>
      <c r="D774" s="226"/>
      <c r="E774" s="162">
        <v>1.6</v>
      </c>
      <c r="F774" s="163"/>
      <c r="G774" s="164"/>
      <c r="M774" s="160" t="s">
        <v>894</v>
      </c>
      <c r="O774" s="151"/>
    </row>
    <row r="775" spans="1:15" ht="12.75">
      <c r="A775" s="158"/>
      <c r="B775" s="161"/>
      <c r="C775" s="225" t="s">
        <v>895</v>
      </c>
      <c r="D775" s="226"/>
      <c r="E775" s="162">
        <v>11.4</v>
      </c>
      <c r="F775" s="163"/>
      <c r="G775" s="164"/>
      <c r="M775" s="160" t="s">
        <v>895</v>
      </c>
      <c r="O775" s="151"/>
    </row>
    <row r="776" spans="1:15" ht="12.75">
      <c r="A776" s="158"/>
      <c r="B776" s="161"/>
      <c r="C776" s="225" t="s">
        <v>896</v>
      </c>
      <c r="D776" s="226"/>
      <c r="E776" s="162">
        <v>11.6</v>
      </c>
      <c r="F776" s="163"/>
      <c r="G776" s="164"/>
      <c r="M776" s="160" t="s">
        <v>896</v>
      </c>
      <c r="O776" s="151"/>
    </row>
    <row r="777" spans="1:15" ht="12.75">
      <c r="A777" s="158"/>
      <c r="B777" s="161"/>
      <c r="C777" s="225" t="s">
        <v>897</v>
      </c>
      <c r="D777" s="226"/>
      <c r="E777" s="162">
        <v>30</v>
      </c>
      <c r="F777" s="163"/>
      <c r="G777" s="164"/>
      <c r="M777" s="160" t="s">
        <v>897</v>
      </c>
      <c r="O777" s="151"/>
    </row>
    <row r="778" spans="1:104" ht="12.75">
      <c r="A778" s="152">
        <v>213</v>
      </c>
      <c r="B778" s="153" t="s">
        <v>898</v>
      </c>
      <c r="C778" s="154" t="s">
        <v>899</v>
      </c>
      <c r="D778" s="155" t="s">
        <v>275</v>
      </c>
      <c r="E778" s="156">
        <v>82.72</v>
      </c>
      <c r="F778" s="156">
        <v>0</v>
      </c>
      <c r="G778" s="157">
        <f>E778*F778</f>
        <v>0</v>
      </c>
      <c r="O778" s="151">
        <v>2</v>
      </c>
      <c r="AA778" s="127">
        <v>3</v>
      </c>
      <c r="AB778" s="127">
        <v>7</v>
      </c>
      <c r="AC778" s="127" t="s">
        <v>898</v>
      </c>
      <c r="AZ778" s="127">
        <v>2</v>
      </c>
      <c r="BA778" s="127">
        <f>IF(AZ778=1,G778,0)</f>
        <v>0</v>
      </c>
      <c r="BB778" s="127">
        <f>IF(AZ778=2,G778,0)</f>
        <v>0</v>
      </c>
      <c r="BC778" s="127">
        <f>IF(AZ778=3,G778,0)</f>
        <v>0</v>
      </c>
      <c r="BD778" s="127">
        <f>IF(AZ778=4,G778,0)</f>
        <v>0</v>
      </c>
      <c r="BE778" s="127">
        <f>IF(AZ778=5,G778,0)</f>
        <v>0</v>
      </c>
      <c r="CA778" s="151">
        <v>3</v>
      </c>
      <c r="CB778" s="151">
        <v>7</v>
      </c>
      <c r="CZ778" s="127">
        <v>0.00022</v>
      </c>
    </row>
    <row r="779" spans="1:15" ht="12.75">
      <c r="A779" s="158"/>
      <c r="B779" s="159"/>
      <c r="C779" s="222"/>
      <c r="D779" s="223"/>
      <c r="E779" s="223"/>
      <c r="F779" s="223"/>
      <c r="G779" s="224"/>
      <c r="L779" s="160"/>
      <c r="O779" s="151">
        <v>3</v>
      </c>
    </row>
    <row r="780" spans="1:15" ht="12.75">
      <c r="A780" s="158"/>
      <c r="B780" s="161"/>
      <c r="C780" s="225" t="s">
        <v>900</v>
      </c>
      <c r="D780" s="226"/>
      <c r="E780" s="162">
        <v>82.72</v>
      </c>
      <c r="F780" s="163"/>
      <c r="G780" s="164"/>
      <c r="M780" s="160" t="s">
        <v>900</v>
      </c>
      <c r="O780" s="151"/>
    </row>
    <row r="781" spans="1:104" ht="12.75">
      <c r="A781" s="152">
        <v>214</v>
      </c>
      <c r="B781" s="153" t="s">
        <v>901</v>
      </c>
      <c r="C781" s="154" t="s">
        <v>902</v>
      </c>
      <c r="D781" s="155" t="s">
        <v>132</v>
      </c>
      <c r="E781" s="156">
        <v>130.196</v>
      </c>
      <c r="F781" s="156">
        <v>0</v>
      </c>
      <c r="G781" s="157">
        <f>E781*F781</f>
        <v>0</v>
      </c>
      <c r="O781" s="151">
        <v>2</v>
      </c>
      <c r="AA781" s="127">
        <v>3</v>
      </c>
      <c r="AB781" s="127">
        <v>7</v>
      </c>
      <c r="AC781" s="127">
        <v>59782130</v>
      </c>
      <c r="AZ781" s="127">
        <v>2</v>
      </c>
      <c r="BA781" s="127">
        <f>IF(AZ781=1,G781,0)</f>
        <v>0</v>
      </c>
      <c r="BB781" s="127">
        <f>IF(AZ781=2,G781,0)</f>
        <v>0</v>
      </c>
      <c r="BC781" s="127">
        <f>IF(AZ781=3,G781,0)</f>
        <v>0</v>
      </c>
      <c r="BD781" s="127">
        <f>IF(AZ781=4,G781,0)</f>
        <v>0</v>
      </c>
      <c r="BE781" s="127">
        <f>IF(AZ781=5,G781,0)</f>
        <v>0</v>
      </c>
      <c r="CA781" s="151">
        <v>3</v>
      </c>
      <c r="CB781" s="151">
        <v>7</v>
      </c>
      <c r="CZ781" s="127">
        <v>0.0185</v>
      </c>
    </row>
    <row r="782" spans="1:15" ht="12.75">
      <c r="A782" s="158"/>
      <c r="B782" s="159"/>
      <c r="C782" s="222" t="s">
        <v>903</v>
      </c>
      <c r="D782" s="223"/>
      <c r="E782" s="223"/>
      <c r="F782" s="223"/>
      <c r="G782" s="224"/>
      <c r="L782" s="160" t="s">
        <v>903</v>
      </c>
      <c r="O782" s="151">
        <v>3</v>
      </c>
    </row>
    <row r="783" spans="1:15" ht="12.75">
      <c r="A783" s="158"/>
      <c r="B783" s="161"/>
      <c r="C783" s="225" t="s">
        <v>904</v>
      </c>
      <c r="D783" s="226"/>
      <c r="E783" s="162">
        <v>119.46</v>
      </c>
      <c r="F783" s="163"/>
      <c r="G783" s="164"/>
      <c r="M783" s="160" t="s">
        <v>904</v>
      </c>
      <c r="O783" s="151"/>
    </row>
    <row r="784" spans="1:15" ht="12.75">
      <c r="A784" s="158"/>
      <c r="B784" s="161"/>
      <c r="C784" s="225" t="s">
        <v>905</v>
      </c>
      <c r="D784" s="226"/>
      <c r="E784" s="162">
        <v>7.92</v>
      </c>
      <c r="F784" s="163"/>
      <c r="G784" s="164"/>
      <c r="M784" s="160" t="s">
        <v>905</v>
      </c>
      <c r="O784" s="151"/>
    </row>
    <row r="785" spans="1:15" ht="12.75">
      <c r="A785" s="158"/>
      <c r="B785" s="161"/>
      <c r="C785" s="225" t="s">
        <v>906</v>
      </c>
      <c r="D785" s="226"/>
      <c r="E785" s="162">
        <v>2.816</v>
      </c>
      <c r="F785" s="163"/>
      <c r="G785" s="164"/>
      <c r="M785" s="160" t="s">
        <v>906</v>
      </c>
      <c r="O785" s="151"/>
    </row>
    <row r="786" spans="1:104" ht="12.75">
      <c r="A786" s="152">
        <v>215</v>
      </c>
      <c r="B786" s="153" t="s">
        <v>907</v>
      </c>
      <c r="C786" s="154" t="s">
        <v>908</v>
      </c>
      <c r="D786" s="155" t="s">
        <v>58</v>
      </c>
      <c r="E786" s="156"/>
      <c r="F786" s="156">
        <v>0</v>
      </c>
      <c r="G786" s="157">
        <f>E786*F786</f>
        <v>0</v>
      </c>
      <c r="O786" s="151">
        <v>2</v>
      </c>
      <c r="AA786" s="127">
        <v>7</v>
      </c>
      <c r="AB786" s="127">
        <v>1002</v>
      </c>
      <c r="AC786" s="127">
        <v>5</v>
      </c>
      <c r="AZ786" s="127">
        <v>2</v>
      </c>
      <c r="BA786" s="127">
        <f>IF(AZ786=1,G786,0)</f>
        <v>0</v>
      </c>
      <c r="BB786" s="127">
        <f>IF(AZ786=2,G786,0)</f>
        <v>0</v>
      </c>
      <c r="BC786" s="127">
        <f>IF(AZ786=3,G786,0)</f>
        <v>0</v>
      </c>
      <c r="BD786" s="127">
        <f>IF(AZ786=4,G786,0)</f>
        <v>0</v>
      </c>
      <c r="BE786" s="127">
        <f>IF(AZ786=5,G786,0)</f>
        <v>0</v>
      </c>
      <c r="CA786" s="151">
        <v>7</v>
      </c>
      <c r="CB786" s="151">
        <v>1002</v>
      </c>
      <c r="CZ786" s="127">
        <v>0</v>
      </c>
    </row>
    <row r="787" spans="1:57" ht="12.75">
      <c r="A787" s="165"/>
      <c r="B787" s="166" t="s">
        <v>70</v>
      </c>
      <c r="C787" s="167" t="str">
        <f>CONCATENATE(B742," ",C742)</f>
        <v>781 Obklady keramické</v>
      </c>
      <c r="D787" s="168"/>
      <c r="E787" s="169"/>
      <c r="F787" s="170"/>
      <c r="G787" s="171">
        <f>SUM(G742:G786)</f>
        <v>0</v>
      </c>
      <c r="O787" s="151">
        <v>4</v>
      </c>
      <c r="BA787" s="172">
        <f>SUM(BA742:BA786)</f>
        <v>0</v>
      </c>
      <c r="BB787" s="172">
        <f>SUM(BB742:BB786)</f>
        <v>0</v>
      </c>
      <c r="BC787" s="172">
        <f>SUM(BC742:BC786)</f>
        <v>0</v>
      </c>
      <c r="BD787" s="172">
        <f>SUM(BD742:BD786)</f>
        <v>0</v>
      </c>
      <c r="BE787" s="172">
        <f>SUM(BE742:BE786)</f>
        <v>0</v>
      </c>
    </row>
    <row r="788" spans="1:15" ht="12.75">
      <c r="A788" s="144" t="s">
        <v>67</v>
      </c>
      <c r="B788" s="145" t="s">
        <v>909</v>
      </c>
      <c r="C788" s="146" t="s">
        <v>910</v>
      </c>
      <c r="D788" s="147"/>
      <c r="E788" s="148"/>
      <c r="F788" s="148"/>
      <c r="G788" s="149"/>
      <c r="H788" s="150"/>
      <c r="I788" s="150"/>
      <c r="O788" s="151">
        <v>1</v>
      </c>
    </row>
    <row r="789" spans="1:104" ht="12.75">
      <c r="A789" s="152">
        <v>216</v>
      </c>
      <c r="B789" s="153" t="s">
        <v>911</v>
      </c>
      <c r="C789" s="154" t="s">
        <v>912</v>
      </c>
      <c r="D789" s="155" t="s">
        <v>132</v>
      </c>
      <c r="E789" s="156">
        <v>22.98</v>
      </c>
      <c r="F789" s="156">
        <v>0</v>
      </c>
      <c r="G789" s="157">
        <f>E789*F789</f>
        <v>0</v>
      </c>
      <c r="O789" s="151">
        <v>2</v>
      </c>
      <c r="AA789" s="127">
        <v>1</v>
      </c>
      <c r="AB789" s="127">
        <v>7</v>
      </c>
      <c r="AC789" s="127">
        <v>7</v>
      </c>
      <c r="AZ789" s="127">
        <v>2</v>
      </c>
      <c r="BA789" s="127">
        <f>IF(AZ789=1,G789,0)</f>
        <v>0</v>
      </c>
      <c r="BB789" s="127">
        <f>IF(AZ789=2,G789,0)</f>
        <v>0</v>
      </c>
      <c r="BC789" s="127">
        <f>IF(AZ789=3,G789,0)</f>
        <v>0</v>
      </c>
      <c r="BD789" s="127">
        <f>IF(AZ789=4,G789,0)</f>
        <v>0</v>
      </c>
      <c r="BE789" s="127">
        <f>IF(AZ789=5,G789,0)</f>
        <v>0</v>
      </c>
      <c r="CA789" s="151">
        <v>1</v>
      </c>
      <c r="CB789" s="151">
        <v>7</v>
      </c>
      <c r="CZ789" s="127">
        <v>0.00026</v>
      </c>
    </row>
    <row r="790" spans="1:15" ht="12.75">
      <c r="A790" s="158"/>
      <c r="B790" s="159"/>
      <c r="C790" s="222" t="s">
        <v>913</v>
      </c>
      <c r="D790" s="223"/>
      <c r="E790" s="223"/>
      <c r="F790" s="223"/>
      <c r="G790" s="224"/>
      <c r="L790" s="160" t="s">
        <v>913</v>
      </c>
      <c r="O790" s="151">
        <v>3</v>
      </c>
    </row>
    <row r="791" spans="1:15" ht="12.75">
      <c r="A791" s="158"/>
      <c r="B791" s="159"/>
      <c r="C791" s="222"/>
      <c r="D791" s="223"/>
      <c r="E791" s="223"/>
      <c r="F791" s="223"/>
      <c r="G791" s="224"/>
      <c r="L791" s="160"/>
      <c r="O791" s="151">
        <v>3</v>
      </c>
    </row>
    <row r="792" spans="1:15" ht="12.75">
      <c r="A792" s="158"/>
      <c r="B792" s="161"/>
      <c r="C792" s="225" t="s">
        <v>914</v>
      </c>
      <c r="D792" s="226"/>
      <c r="E792" s="162">
        <v>5.76</v>
      </c>
      <c r="F792" s="163"/>
      <c r="G792" s="164"/>
      <c r="M792" s="160" t="s">
        <v>914</v>
      </c>
      <c r="O792" s="151"/>
    </row>
    <row r="793" spans="1:15" ht="12.75">
      <c r="A793" s="158"/>
      <c r="B793" s="161"/>
      <c r="C793" s="225" t="s">
        <v>915</v>
      </c>
      <c r="D793" s="226"/>
      <c r="E793" s="162">
        <v>1.47</v>
      </c>
      <c r="F793" s="163"/>
      <c r="G793" s="164"/>
      <c r="M793" s="160" t="s">
        <v>915</v>
      </c>
      <c r="O793" s="151"/>
    </row>
    <row r="794" spans="1:15" ht="12.75">
      <c r="A794" s="158"/>
      <c r="B794" s="161"/>
      <c r="C794" s="225" t="s">
        <v>916</v>
      </c>
      <c r="D794" s="226"/>
      <c r="E794" s="162">
        <v>1.5</v>
      </c>
      <c r="F794" s="163"/>
      <c r="G794" s="164"/>
      <c r="M794" s="160" t="s">
        <v>916</v>
      </c>
      <c r="O794" s="151"/>
    </row>
    <row r="795" spans="1:15" ht="12.75">
      <c r="A795" s="158"/>
      <c r="B795" s="161"/>
      <c r="C795" s="225" t="s">
        <v>917</v>
      </c>
      <c r="D795" s="226"/>
      <c r="E795" s="162">
        <v>12.48</v>
      </c>
      <c r="F795" s="163"/>
      <c r="G795" s="164"/>
      <c r="M795" s="160" t="s">
        <v>917</v>
      </c>
      <c r="O795" s="151"/>
    </row>
    <row r="796" spans="1:15" ht="12.75">
      <c r="A796" s="158"/>
      <c r="B796" s="161"/>
      <c r="C796" s="225" t="s">
        <v>918</v>
      </c>
      <c r="D796" s="226"/>
      <c r="E796" s="162">
        <v>1.77</v>
      </c>
      <c r="F796" s="163"/>
      <c r="G796" s="164"/>
      <c r="M796" s="160" t="s">
        <v>918</v>
      </c>
      <c r="O796" s="151"/>
    </row>
    <row r="797" spans="1:104" ht="12.75">
      <c r="A797" s="152">
        <v>217</v>
      </c>
      <c r="B797" s="153" t="s">
        <v>919</v>
      </c>
      <c r="C797" s="154" t="s">
        <v>920</v>
      </c>
      <c r="D797" s="155" t="s">
        <v>132</v>
      </c>
      <c r="E797" s="156">
        <v>43.148</v>
      </c>
      <c r="F797" s="156">
        <v>0</v>
      </c>
      <c r="G797" s="157">
        <f>E797*F797</f>
        <v>0</v>
      </c>
      <c r="O797" s="151">
        <v>2</v>
      </c>
      <c r="AA797" s="127">
        <v>1</v>
      </c>
      <c r="AB797" s="127">
        <v>7</v>
      </c>
      <c r="AC797" s="127">
        <v>7</v>
      </c>
      <c r="AZ797" s="127">
        <v>2</v>
      </c>
      <c r="BA797" s="127">
        <f>IF(AZ797=1,G797,0)</f>
        <v>0</v>
      </c>
      <c r="BB797" s="127">
        <f>IF(AZ797=2,G797,0)</f>
        <v>0</v>
      </c>
      <c r="BC797" s="127">
        <f>IF(AZ797=3,G797,0)</f>
        <v>0</v>
      </c>
      <c r="BD797" s="127">
        <f>IF(AZ797=4,G797,0)</f>
        <v>0</v>
      </c>
      <c r="BE797" s="127">
        <f>IF(AZ797=5,G797,0)</f>
        <v>0</v>
      </c>
      <c r="CA797" s="151">
        <v>1</v>
      </c>
      <c r="CB797" s="151">
        <v>7</v>
      </c>
      <c r="CZ797" s="127">
        <v>0</v>
      </c>
    </row>
    <row r="798" spans="1:15" ht="12.75">
      <c r="A798" s="158"/>
      <c r="B798" s="159"/>
      <c r="C798" s="222" t="s">
        <v>921</v>
      </c>
      <c r="D798" s="223"/>
      <c r="E798" s="223"/>
      <c r="F798" s="223"/>
      <c r="G798" s="224"/>
      <c r="L798" s="160" t="s">
        <v>921</v>
      </c>
      <c r="O798" s="151">
        <v>3</v>
      </c>
    </row>
    <row r="799" spans="1:15" ht="12.75">
      <c r="A799" s="158"/>
      <c r="B799" s="161"/>
      <c r="C799" s="225" t="s">
        <v>922</v>
      </c>
      <c r="D799" s="226"/>
      <c r="E799" s="162">
        <v>0.34</v>
      </c>
      <c r="F799" s="163"/>
      <c r="G799" s="164"/>
      <c r="M799" s="160" t="s">
        <v>922</v>
      </c>
      <c r="O799" s="151"/>
    </row>
    <row r="800" spans="1:15" ht="12.75">
      <c r="A800" s="158"/>
      <c r="B800" s="161"/>
      <c r="C800" s="225" t="s">
        <v>923</v>
      </c>
      <c r="D800" s="226"/>
      <c r="E800" s="162">
        <v>1.632</v>
      </c>
      <c r="F800" s="163"/>
      <c r="G800" s="164"/>
      <c r="M800" s="160" t="s">
        <v>923</v>
      </c>
      <c r="O800" s="151"/>
    </row>
    <row r="801" spans="1:15" ht="12.75">
      <c r="A801" s="158"/>
      <c r="B801" s="161"/>
      <c r="C801" s="225" t="s">
        <v>924</v>
      </c>
      <c r="D801" s="226"/>
      <c r="E801" s="162">
        <v>4.704</v>
      </c>
      <c r="F801" s="163"/>
      <c r="G801" s="164"/>
      <c r="M801" s="160" t="s">
        <v>924</v>
      </c>
      <c r="O801" s="151"/>
    </row>
    <row r="802" spans="1:15" ht="12.75">
      <c r="A802" s="158"/>
      <c r="B802" s="161"/>
      <c r="C802" s="225" t="s">
        <v>925</v>
      </c>
      <c r="D802" s="226"/>
      <c r="E802" s="162">
        <v>10.432</v>
      </c>
      <c r="F802" s="163"/>
      <c r="G802" s="164"/>
      <c r="M802" s="160" t="s">
        <v>925</v>
      </c>
      <c r="O802" s="151"/>
    </row>
    <row r="803" spans="1:15" ht="12.75">
      <c r="A803" s="158"/>
      <c r="B803" s="161"/>
      <c r="C803" s="225" t="s">
        <v>926</v>
      </c>
      <c r="D803" s="226"/>
      <c r="E803" s="162">
        <v>24.12</v>
      </c>
      <c r="F803" s="163"/>
      <c r="G803" s="164"/>
      <c r="M803" s="160" t="s">
        <v>926</v>
      </c>
      <c r="O803" s="151"/>
    </row>
    <row r="804" spans="1:15" ht="12.75">
      <c r="A804" s="158"/>
      <c r="B804" s="161"/>
      <c r="C804" s="225" t="s">
        <v>927</v>
      </c>
      <c r="D804" s="226"/>
      <c r="E804" s="162">
        <v>1.92</v>
      </c>
      <c r="F804" s="163"/>
      <c r="G804" s="164"/>
      <c r="M804" s="160" t="s">
        <v>927</v>
      </c>
      <c r="O804" s="151"/>
    </row>
    <row r="805" spans="1:104" ht="12.75">
      <c r="A805" s="152">
        <v>218</v>
      </c>
      <c r="B805" s="153" t="s">
        <v>928</v>
      </c>
      <c r="C805" s="154" t="s">
        <v>929</v>
      </c>
      <c r="D805" s="155" t="s">
        <v>275</v>
      </c>
      <c r="E805" s="156">
        <v>12</v>
      </c>
      <c r="F805" s="156">
        <v>0</v>
      </c>
      <c r="G805" s="157">
        <f>E805*F805</f>
        <v>0</v>
      </c>
      <c r="O805" s="151">
        <v>2</v>
      </c>
      <c r="AA805" s="127">
        <v>1</v>
      </c>
      <c r="AB805" s="127">
        <v>7</v>
      </c>
      <c r="AC805" s="127">
        <v>7</v>
      </c>
      <c r="AZ805" s="127">
        <v>2</v>
      </c>
      <c r="BA805" s="127">
        <f>IF(AZ805=1,G805,0)</f>
        <v>0</v>
      </c>
      <c r="BB805" s="127">
        <f>IF(AZ805=2,G805,0)</f>
        <v>0</v>
      </c>
      <c r="BC805" s="127">
        <f>IF(AZ805=3,G805,0)</f>
        <v>0</v>
      </c>
      <c r="BD805" s="127">
        <f>IF(AZ805=4,G805,0)</f>
        <v>0</v>
      </c>
      <c r="BE805" s="127">
        <f>IF(AZ805=5,G805,0)</f>
        <v>0</v>
      </c>
      <c r="CA805" s="151">
        <v>1</v>
      </c>
      <c r="CB805" s="151">
        <v>7</v>
      </c>
      <c r="CZ805" s="127">
        <v>7E-05</v>
      </c>
    </row>
    <row r="806" spans="1:15" ht="12.75">
      <c r="A806" s="158"/>
      <c r="B806" s="159"/>
      <c r="C806" s="222" t="s">
        <v>930</v>
      </c>
      <c r="D806" s="223"/>
      <c r="E806" s="223"/>
      <c r="F806" s="223"/>
      <c r="G806" s="224"/>
      <c r="L806" s="160" t="s">
        <v>930</v>
      </c>
      <c r="O806" s="151">
        <v>3</v>
      </c>
    </row>
    <row r="807" spans="1:15" ht="12.75">
      <c r="A807" s="158"/>
      <c r="B807" s="161"/>
      <c r="C807" s="225" t="s">
        <v>931</v>
      </c>
      <c r="D807" s="226"/>
      <c r="E807" s="162">
        <v>12</v>
      </c>
      <c r="F807" s="163"/>
      <c r="G807" s="164"/>
      <c r="M807" s="160" t="s">
        <v>931</v>
      </c>
      <c r="O807" s="151"/>
    </row>
    <row r="808" spans="1:104" ht="12.75">
      <c r="A808" s="152">
        <v>219</v>
      </c>
      <c r="B808" s="153" t="s">
        <v>932</v>
      </c>
      <c r="C808" s="154" t="s">
        <v>933</v>
      </c>
      <c r="D808" s="155" t="s">
        <v>132</v>
      </c>
      <c r="E808" s="156">
        <v>42.8</v>
      </c>
      <c r="F808" s="156">
        <v>0</v>
      </c>
      <c r="G808" s="157">
        <f>E808*F808</f>
        <v>0</v>
      </c>
      <c r="O808" s="151">
        <v>2</v>
      </c>
      <c r="AA808" s="127">
        <v>1</v>
      </c>
      <c r="AB808" s="127">
        <v>7</v>
      </c>
      <c r="AC808" s="127">
        <v>7</v>
      </c>
      <c r="AZ808" s="127">
        <v>2</v>
      </c>
      <c r="BA808" s="127">
        <f>IF(AZ808=1,G808,0)</f>
        <v>0</v>
      </c>
      <c r="BB808" s="127">
        <f>IF(AZ808=2,G808,0)</f>
        <v>0</v>
      </c>
      <c r="BC808" s="127">
        <f>IF(AZ808=3,G808,0)</f>
        <v>0</v>
      </c>
      <c r="BD808" s="127">
        <f>IF(AZ808=4,G808,0)</f>
        <v>0</v>
      </c>
      <c r="BE808" s="127">
        <f>IF(AZ808=5,G808,0)</f>
        <v>0</v>
      </c>
      <c r="CA808" s="151">
        <v>1</v>
      </c>
      <c r="CB808" s="151">
        <v>7</v>
      </c>
      <c r="CZ808" s="127">
        <v>0.00015</v>
      </c>
    </row>
    <row r="809" spans="1:15" ht="12.75">
      <c r="A809" s="158"/>
      <c r="B809" s="159"/>
      <c r="C809" s="222" t="s">
        <v>934</v>
      </c>
      <c r="D809" s="223"/>
      <c r="E809" s="223"/>
      <c r="F809" s="223"/>
      <c r="G809" s="224"/>
      <c r="L809" s="160" t="s">
        <v>934</v>
      </c>
      <c r="O809" s="151">
        <v>3</v>
      </c>
    </row>
    <row r="810" spans="1:15" ht="12.75">
      <c r="A810" s="158"/>
      <c r="B810" s="159"/>
      <c r="C810" s="222" t="s">
        <v>935</v>
      </c>
      <c r="D810" s="223"/>
      <c r="E810" s="223"/>
      <c r="F810" s="223"/>
      <c r="G810" s="224"/>
      <c r="L810" s="160" t="s">
        <v>935</v>
      </c>
      <c r="O810" s="151">
        <v>3</v>
      </c>
    </row>
    <row r="811" spans="1:15" ht="12.75">
      <c r="A811" s="158"/>
      <c r="B811" s="161"/>
      <c r="C811" s="225" t="s">
        <v>936</v>
      </c>
      <c r="D811" s="226"/>
      <c r="E811" s="162">
        <v>24</v>
      </c>
      <c r="F811" s="163"/>
      <c r="G811" s="164"/>
      <c r="M811" s="160" t="s">
        <v>936</v>
      </c>
      <c r="O811" s="151"/>
    </row>
    <row r="812" spans="1:15" ht="12.75">
      <c r="A812" s="158"/>
      <c r="B812" s="161"/>
      <c r="C812" s="225" t="s">
        <v>937</v>
      </c>
      <c r="D812" s="226"/>
      <c r="E812" s="162">
        <v>12</v>
      </c>
      <c r="F812" s="163"/>
      <c r="G812" s="164"/>
      <c r="M812" s="160" t="s">
        <v>937</v>
      </c>
      <c r="O812" s="151"/>
    </row>
    <row r="813" spans="1:15" ht="12.75">
      <c r="A813" s="158"/>
      <c r="B813" s="161"/>
      <c r="C813" s="225" t="s">
        <v>938</v>
      </c>
      <c r="D813" s="226"/>
      <c r="E813" s="162">
        <v>6.8</v>
      </c>
      <c r="F813" s="163"/>
      <c r="G813" s="164"/>
      <c r="M813" s="160" t="s">
        <v>938</v>
      </c>
      <c r="O813" s="151"/>
    </row>
    <row r="814" spans="1:57" ht="12.75">
      <c r="A814" s="165"/>
      <c r="B814" s="166" t="s">
        <v>70</v>
      </c>
      <c r="C814" s="167" t="str">
        <f>CONCATENATE(B788," ",C788)</f>
        <v>783 Nátěry</v>
      </c>
      <c r="D814" s="168"/>
      <c r="E814" s="169"/>
      <c r="F814" s="170"/>
      <c r="G814" s="171">
        <f>SUM(G788:G813)</f>
        <v>0</v>
      </c>
      <c r="O814" s="151">
        <v>4</v>
      </c>
      <c r="BA814" s="172">
        <f>SUM(BA788:BA813)</f>
        <v>0</v>
      </c>
      <c r="BB814" s="172">
        <f>SUM(BB788:BB813)</f>
        <v>0</v>
      </c>
      <c r="BC814" s="172">
        <f>SUM(BC788:BC813)</f>
        <v>0</v>
      </c>
      <c r="BD814" s="172">
        <f>SUM(BD788:BD813)</f>
        <v>0</v>
      </c>
      <c r="BE814" s="172">
        <f>SUM(BE788:BE813)</f>
        <v>0</v>
      </c>
    </row>
    <row r="815" spans="1:15" ht="12.75">
      <c r="A815" s="144" t="s">
        <v>67</v>
      </c>
      <c r="B815" s="145" t="s">
        <v>939</v>
      </c>
      <c r="C815" s="146" t="s">
        <v>940</v>
      </c>
      <c r="D815" s="147"/>
      <c r="E815" s="148"/>
      <c r="F815" s="148"/>
      <c r="G815" s="149"/>
      <c r="H815" s="150"/>
      <c r="I815" s="150"/>
      <c r="O815" s="151">
        <v>1</v>
      </c>
    </row>
    <row r="816" spans="1:104" ht="12.75">
      <c r="A816" s="152">
        <v>220</v>
      </c>
      <c r="B816" s="153" t="s">
        <v>941</v>
      </c>
      <c r="C816" s="154" t="s">
        <v>942</v>
      </c>
      <c r="D816" s="155" t="s">
        <v>132</v>
      </c>
      <c r="E816" s="156">
        <v>1071.4373</v>
      </c>
      <c r="F816" s="156">
        <v>0</v>
      </c>
      <c r="G816" s="157">
        <f>E816*F816</f>
        <v>0</v>
      </c>
      <c r="O816" s="151">
        <v>2</v>
      </c>
      <c r="AA816" s="127">
        <v>1</v>
      </c>
      <c r="AB816" s="127">
        <v>7</v>
      </c>
      <c r="AC816" s="127">
        <v>7</v>
      </c>
      <c r="AZ816" s="127">
        <v>2</v>
      </c>
      <c r="BA816" s="127">
        <f>IF(AZ816=1,G816,0)</f>
        <v>0</v>
      </c>
      <c r="BB816" s="127">
        <f>IF(AZ816=2,G816,0)</f>
        <v>0</v>
      </c>
      <c r="BC816" s="127">
        <f>IF(AZ816=3,G816,0)</f>
        <v>0</v>
      </c>
      <c r="BD816" s="127">
        <f>IF(AZ816=4,G816,0)</f>
        <v>0</v>
      </c>
      <c r="BE816" s="127">
        <f>IF(AZ816=5,G816,0)</f>
        <v>0</v>
      </c>
      <c r="CA816" s="151">
        <v>1</v>
      </c>
      <c r="CB816" s="151">
        <v>7</v>
      </c>
      <c r="CZ816" s="127">
        <v>5E-05</v>
      </c>
    </row>
    <row r="817" spans="1:15" ht="12.75">
      <c r="A817" s="158"/>
      <c r="B817" s="159"/>
      <c r="C817" s="222"/>
      <c r="D817" s="223"/>
      <c r="E817" s="223"/>
      <c r="F817" s="223"/>
      <c r="G817" s="224"/>
      <c r="L817" s="160"/>
      <c r="O817" s="151">
        <v>3</v>
      </c>
    </row>
    <row r="818" spans="1:15" ht="12.75">
      <c r="A818" s="158"/>
      <c r="B818" s="161"/>
      <c r="C818" s="225" t="s">
        <v>943</v>
      </c>
      <c r="D818" s="226"/>
      <c r="E818" s="162">
        <v>275.55</v>
      </c>
      <c r="F818" s="163"/>
      <c r="G818" s="164"/>
      <c r="M818" s="160" t="s">
        <v>943</v>
      </c>
      <c r="O818" s="151"/>
    </row>
    <row r="819" spans="1:15" ht="12.75">
      <c r="A819" s="158"/>
      <c r="B819" s="161"/>
      <c r="C819" s="225" t="s">
        <v>944</v>
      </c>
      <c r="D819" s="226"/>
      <c r="E819" s="162">
        <v>686.3573</v>
      </c>
      <c r="F819" s="163"/>
      <c r="G819" s="164"/>
      <c r="M819" s="160" t="s">
        <v>944</v>
      </c>
      <c r="O819" s="151"/>
    </row>
    <row r="820" spans="1:15" ht="12.75">
      <c r="A820" s="158"/>
      <c r="B820" s="161"/>
      <c r="C820" s="225" t="s">
        <v>945</v>
      </c>
      <c r="D820" s="226"/>
      <c r="E820" s="162">
        <v>72.465</v>
      </c>
      <c r="F820" s="163"/>
      <c r="G820" s="164"/>
      <c r="M820" s="160" t="s">
        <v>945</v>
      </c>
      <c r="O820" s="151"/>
    </row>
    <row r="821" spans="1:15" ht="12.75">
      <c r="A821" s="158"/>
      <c r="B821" s="161"/>
      <c r="C821" s="225" t="s">
        <v>946</v>
      </c>
      <c r="D821" s="226"/>
      <c r="E821" s="162">
        <v>8.4</v>
      </c>
      <c r="F821" s="163"/>
      <c r="G821" s="164"/>
      <c r="M821" s="160" t="s">
        <v>946</v>
      </c>
      <c r="O821" s="151"/>
    </row>
    <row r="822" spans="1:15" ht="12.75">
      <c r="A822" s="158"/>
      <c r="B822" s="161"/>
      <c r="C822" s="225" t="s">
        <v>947</v>
      </c>
      <c r="D822" s="226"/>
      <c r="E822" s="162">
        <v>28.665</v>
      </c>
      <c r="F822" s="163"/>
      <c r="G822" s="164"/>
      <c r="M822" s="160" t="s">
        <v>947</v>
      </c>
      <c r="O822" s="151"/>
    </row>
    <row r="823" spans="1:104" ht="12.75">
      <c r="A823" s="152">
        <v>221</v>
      </c>
      <c r="B823" s="153" t="s">
        <v>948</v>
      </c>
      <c r="C823" s="154" t="s">
        <v>949</v>
      </c>
      <c r="D823" s="155" t="s">
        <v>132</v>
      </c>
      <c r="E823" s="156">
        <v>1071.4373</v>
      </c>
      <c r="F823" s="156">
        <v>0</v>
      </c>
      <c r="G823" s="157">
        <f>E823*F823</f>
        <v>0</v>
      </c>
      <c r="O823" s="151">
        <v>2</v>
      </c>
      <c r="AA823" s="127">
        <v>1</v>
      </c>
      <c r="AB823" s="127">
        <v>7</v>
      </c>
      <c r="AC823" s="127">
        <v>7</v>
      </c>
      <c r="AZ823" s="127">
        <v>2</v>
      </c>
      <c r="BA823" s="127">
        <f>IF(AZ823=1,G823,0)</f>
        <v>0</v>
      </c>
      <c r="BB823" s="127">
        <f>IF(AZ823=2,G823,0)</f>
        <v>0</v>
      </c>
      <c r="BC823" s="127">
        <f>IF(AZ823=3,G823,0)</f>
        <v>0</v>
      </c>
      <c r="BD823" s="127">
        <f>IF(AZ823=4,G823,0)</f>
        <v>0</v>
      </c>
      <c r="BE823" s="127">
        <f>IF(AZ823=5,G823,0)</f>
        <v>0</v>
      </c>
      <c r="CA823" s="151">
        <v>1</v>
      </c>
      <c r="CB823" s="151">
        <v>7</v>
      </c>
      <c r="CZ823" s="127">
        <v>0.00032</v>
      </c>
    </row>
    <row r="824" spans="1:15" ht="12.75">
      <c r="A824" s="158"/>
      <c r="B824" s="159"/>
      <c r="C824" s="222" t="s">
        <v>950</v>
      </c>
      <c r="D824" s="223"/>
      <c r="E824" s="223"/>
      <c r="F824" s="223"/>
      <c r="G824" s="224"/>
      <c r="L824" s="160" t="s">
        <v>950</v>
      </c>
      <c r="O824" s="151">
        <v>3</v>
      </c>
    </row>
    <row r="825" spans="1:15" ht="12.75">
      <c r="A825" s="158"/>
      <c r="B825" s="161"/>
      <c r="C825" s="225" t="s">
        <v>943</v>
      </c>
      <c r="D825" s="226"/>
      <c r="E825" s="162">
        <v>275.55</v>
      </c>
      <c r="F825" s="163"/>
      <c r="G825" s="164"/>
      <c r="M825" s="160" t="s">
        <v>943</v>
      </c>
      <c r="O825" s="151"/>
    </row>
    <row r="826" spans="1:15" ht="12.75">
      <c r="A826" s="158"/>
      <c r="B826" s="161"/>
      <c r="C826" s="225" t="s">
        <v>944</v>
      </c>
      <c r="D826" s="226"/>
      <c r="E826" s="162">
        <v>686.3573</v>
      </c>
      <c r="F826" s="163"/>
      <c r="G826" s="164"/>
      <c r="M826" s="160" t="s">
        <v>944</v>
      </c>
      <c r="O826" s="151"/>
    </row>
    <row r="827" spans="1:15" ht="12.75">
      <c r="A827" s="158"/>
      <c r="B827" s="161"/>
      <c r="C827" s="225" t="s">
        <v>945</v>
      </c>
      <c r="D827" s="226"/>
      <c r="E827" s="162">
        <v>72.465</v>
      </c>
      <c r="F827" s="163"/>
      <c r="G827" s="164"/>
      <c r="M827" s="160" t="s">
        <v>945</v>
      </c>
      <c r="O827" s="151"/>
    </row>
    <row r="828" spans="1:15" ht="12.75">
      <c r="A828" s="158"/>
      <c r="B828" s="161"/>
      <c r="C828" s="225" t="s">
        <v>946</v>
      </c>
      <c r="D828" s="226"/>
      <c r="E828" s="162">
        <v>8.4</v>
      </c>
      <c r="F828" s="163"/>
      <c r="G828" s="164"/>
      <c r="M828" s="160" t="s">
        <v>946</v>
      </c>
      <c r="O828" s="151"/>
    </row>
    <row r="829" spans="1:15" ht="12.75">
      <c r="A829" s="158"/>
      <c r="B829" s="161"/>
      <c r="C829" s="225" t="s">
        <v>947</v>
      </c>
      <c r="D829" s="226"/>
      <c r="E829" s="162">
        <v>28.665</v>
      </c>
      <c r="F829" s="163"/>
      <c r="G829" s="164"/>
      <c r="M829" s="160" t="s">
        <v>947</v>
      </c>
      <c r="O829" s="151"/>
    </row>
    <row r="830" spans="1:104" ht="12.75">
      <c r="A830" s="152">
        <v>222</v>
      </c>
      <c r="B830" s="153" t="s">
        <v>951</v>
      </c>
      <c r="C830" s="154" t="s">
        <v>952</v>
      </c>
      <c r="D830" s="155" t="s">
        <v>132</v>
      </c>
      <c r="E830" s="156">
        <v>961.9073</v>
      </c>
      <c r="F830" s="156">
        <v>0</v>
      </c>
      <c r="G830" s="157">
        <f>E830*F830</f>
        <v>0</v>
      </c>
      <c r="O830" s="151">
        <v>2</v>
      </c>
      <c r="AA830" s="127">
        <v>1</v>
      </c>
      <c r="AB830" s="127">
        <v>7</v>
      </c>
      <c r="AC830" s="127">
        <v>7</v>
      </c>
      <c r="AZ830" s="127">
        <v>2</v>
      </c>
      <c r="BA830" s="127">
        <f>IF(AZ830=1,G830,0)</f>
        <v>0</v>
      </c>
      <c r="BB830" s="127">
        <f>IF(AZ830=2,G830,0)</f>
        <v>0</v>
      </c>
      <c r="BC830" s="127">
        <f>IF(AZ830=3,G830,0)</f>
        <v>0</v>
      </c>
      <c r="BD830" s="127">
        <f>IF(AZ830=4,G830,0)</f>
        <v>0</v>
      </c>
      <c r="BE830" s="127">
        <f>IF(AZ830=5,G830,0)</f>
        <v>0</v>
      </c>
      <c r="CA830" s="151">
        <v>1</v>
      </c>
      <c r="CB830" s="151">
        <v>7</v>
      </c>
      <c r="CZ830" s="127">
        <v>0</v>
      </c>
    </row>
    <row r="831" spans="1:15" ht="12.75">
      <c r="A831" s="158"/>
      <c r="B831" s="161"/>
      <c r="C831" s="225" t="s">
        <v>943</v>
      </c>
      <c r="D831" s="226"/>
      <c r="E831" s="162">
        <v>275.55</v>
      </c>
      <c r="F831" s="163"/>
      <c r="G831" s="164"/>
      <c r="M831" s="160" t="s">
        <v>943</v>
      </c>
      <c r="O831" s="151"/>
    </row>
    <row r="832" spans="1:15" ht="12.75">
      <c r="A832" s="158"/>
      <c r="B832" s="161"/>
      <c r="C832" s="225" t="s">
        <v>944</v>
      </c>
      <c r="D832" s="226"/>
      <c r="E832" s="162">
        <v>686.3573</v>
      </c>
      <c r="F832" s="163"/>
      <c r="G832" s="164"/>
      <c r="M832" s="160" t="s">
        <v>944</v>
      </c>
      <c r="O832" s="151"/>
    </row>
    <row r="833" spans="1:57" ht="12.75">
      <c r="A833" s="165"/>
      <c r="B833" s="166" t="s">
        <v>70</v>
      </c>
      <c r="C833" s="167" t="str">
        <f>CONCATENATE(B815," ",C815)</f>
        <v>784 Malby</v>
      </c>
      <c r="D833" s="168"/>
      <c r="E833" s="169"/>
      <c r="F833" s="170"/>
      <c r="G833" s="171">
        <f>SUM(G815:G832)</f>
        <v>0</v>
      </c>
      <c r="O833" s="151">
        <v>4</v>
      </c>
      <c r="BA833" s="172">
        <f>SUM(BA815:BA832)</f>
        <v>0</v>
      </c>
      <c r="BB833" s="172">
        <f>SUM(BB815:BB832)</f>
        <v>0</v>
      </c>
      <c r="BC833" s="172">
        <f>SUM(BC815:BC832)</f>
        <v>0</v>
      </c>
      <c r="BD833" s="172">
        <f>SUM(BD815:BD832)</f>
        <v>0</v>
      </c>
      <c r="BE833" s="172">
        <f>SUM(BE815:BE832)</f>
        <v>0</v>
      </c>
    </row>
    <row r="834" spans="1:15" ht="12.75">
      <c r="A834" s="144" t="s">
        <v>67</v>
      </c>
      <c r="B834" s="145" t="s">
        <v>953</v>
      </c>
      <c r="C834" s="146" t="s">
        <v>954</v>
      </c>
      <c r="D834" s="147"/>
      <c r="E834" s="148"/>
      <c r="F834" s="148"/>
      <c r="G834" s="149"/>
      <c r="H834" s="150"/>
      <c r="I834" s="150"/>
      <c r="O834" s="151">
        <v>1</v>
      </c>
    </row>
    <row r="835" spans="1:104" ht="12.75">
      <c r="A835" s="152">
        <v>223</v>
      </c>
      <c r="B835" s="153" t="s">
        <v>955</v>
      </c>
      <c r="C835" s="154" t="s">
        <v>956</v>
      </c>
      <c r="D835" s="155" t="s">
        <v>110</v>
      </c>
      <c r="E835" s="156">
        <v>108.1705522</v>
      </c>
      <c r="F835" s="156">
        <v>0</v>
      </c>
      <c r="G835" s="157">
        <f>E835*F835</f>
        <v>0</v>
      </c>
      <c r="O835" s="151">
        <v>2</v>
      </c>
      <c r="AA835" s="127">
        <v>8</v>
      </c>
      <c r="AB835" s="127">
        <v>0</v>
      </c>
      <c r="AC835" s="127">
        <v>3</v>
      </c>
      <c r="AZ835" s="127">
        <v>1</v>
      </c>
      <c r="BA835" s="127">
        <f>IF(AZ835=1,G835,0)</f>
        <v>0</v>
      </c>
      <c r="BB835" s="127">
        <f>IF(AZ835=2,G835,0)</f>
        <v>0</v>
      </c>
      <c r="BC835" s="127">
        <f>IF(AZ835=3,G835,0)</f>
        <v>0</v>
      </c>
      <c r="BD835" s="127">
        <f>IF(AZ835=4,G835,0)</f>
        <v>0</v>
      </c>
      <c r="BE835" s="127">
        <f>IF(AZ835=5,G835,0)</f>
        <v>0</v>
      </c>
      <c r="CA835" s="151">
        <v>8</v>
      </c>
      <c r="CB835" s="151">
        <v>0</v>
      </c>
      <c r="CZ835" s="127">
        <v>0</v>
      </c>
    </row>
    <row r="836" spans="1:15" ht="12.75">
      <c r="A836" s="158"/>
      <c r="B836" s="159"/>
      <c r="C836" s="222" t="s">
        <v>957</v>
      </c>
      <c r="D836" s="223"/>
      <c r="E836" s="223"/>
      <c r="F836" s="223"/>
      <c r="G836" s="224"/>
      <c r="L836" s="160" t="s">
        <v>957</v>
      </c>
      <c r="O836" s="151">
        <v>3</v>
      </c>
    </row>
    <row r="837" spans="1:104" ht="12.75">
      <c r="A837" s="152">
        <v>224</v>
      </c>
      <c r="B837" s="153" t="s">
        <v>958</v>
      </c>
      <c r="C837" s="154" t="s">
        <v>959</v>
      </c>
      <c r="D837" s="155" t="s">
        <v>110</v>
      </c>
      <c r="E837" s="156">
        <v>432.6822088</v>
      </c>
      <c r="F837" s="156">
        <v>0</v>
      </c>
      <c r="G837" s="157">
        <f>E837*F837</f>
        <v>0</v>
      </c>
      <c r="O837" s="151">
        <v>2</v>
      </c>
      <c r="AA837" s="127">
        <v>8</v>
      </c>
      <c r="AB837" s="127">
        <v>0</v>
      </c>
      <c r="AC837" s="127">
        <v>3</v>
      </c>
      <c r="AZ837" s="127">
        <v>1</v>
      </c>
      <c r="BA837" s="127">
        <f>IF(AZ837=1,G837,0)</f>
        <v>0</v>
      </c>
      <c r="BB837" s="127">
        <f>IF(AZ837=2,G837,0)</f>
        <v>0</v>
      </c>
      <c r="BC837" s="127">
        <f>IF(AZ837=3,G837,0)</f>
        <v>0</v>
      </c>
      <c r="BD837" s="127">
        <f>IF(AZ837=4,G837,0)</f>
        <v>0</v>
      </c>
      <c r="BE837" s="127">
        <f>IF(AZ837=5,G837,0)</f>
        <v>0</v>
      </c>
      <c r="CA837" s="151">
        <v>8</v>
      </c>
      <c r="CB837" s="151">
        <v>0</v>
      </c>
      <c r="CZ837" s="127">
        <v>0</v>
      </c>
    </row>
    <row r="838" spans="1:15" ht="12.75">
      <c r="A838" s="158"/>
      <c r="B838" s="159"/>
      <c r="C838" s="222" t="s">
        <v>957</v>
      </c>
      <c r="D838" s="223"/>
      <c r="E838" s="223"/>
      <c r="F838" s="223"/>
      <c r="G838" s="224"/>
      <c r="L838" s="160" t="s">
        <v>957</v>
      </c>
      <c r="O838" s="151">
        <v>3</v>
      </c>
    </row>
    <row r="839" spans="1:104" ht="12.75">
      <c r="A839" s="152">
        <v>225</v>
      </c>
      <c r="B839" s="153" t="s">
        <v>960</v>
      </c>
      <c r="C839" s="154" t="s">
        <v>961</v>
      </c>
      <c r="D839" s="155" t="s">
        <v>110</v>
      </c>
      <c r="E839" s="156">
        <v>108.1705522</v>
      </c>
      <c r="F839" s="156">
        <v>0</v>
      </c>
      <c r="G839" s="157">
        <f>E839*F839</f>
        <v>0</v>
      </c>
      <c r="O839" s="151">
        <v>2</v>
      </c>
      <c r="AA839" s="127">
        <v>8</v>
      </c>
      <c r="AB839" s="127">
        <v>0</v>
      </c>
      <c r="AC839" s="127">
        <v>3</v>
      </c>
      <c r="AZ839" s="127">
        <v>1</v>
      </c>
      <c r="BA839" s="127">
        <f>IF(AZ839=1,G839,0)</f>
        <v>0</v>
      </c>
      <c r="BB839" s="127">
        <f>IF(AZ839=2,G839,0)</f>
        <v>0</v>
      </c>
      <c r="BC839" s="127">
        <f>IF(AZ839=3,G839,0)</f>
        <v>0</v>
      </c>
      <c r="BD839" s="127">
        <f>IF(AZ839=4,G839,0)</f>
        <v>0</v>
      </c>
      <c r="BE839" s="127">
        <f>IF(AZ839=5,G839,0)</f>
        <v>0</v>
      </c>
      <c r="CA839" s="151">
        <v>8</v>
      </c>
      <c r="CB839" s="151">
        <v>0</v>
      </c>
      <c r="CZ839" s="127">
        <v>0</v>
      </c>
    </row>
    <row r="840" spans="1:15" ht="12.75">
      <c r="A840" s="158"/>
      <c r="B840" s="159"/>
      <c r="C840" s="222" t="s">
        <v>957</v>
      </c>
      <c r="D840" s="223"/>
      <c r="E840" s="223"/>
      <c r="F840" s="223"/>
      <c r="G840" s="224"/>
      <c r="L840" s="160" t="s">
        <v>957</v>
      </c>
      <c r="O840" s="151">
        <v>3</v>
      </c>
    </row>
    <row r="841" spans="1:104" ht="12.75">
      <c r="A841" s="152">
        <v>226</v>
      </c>
      <c r="B841" s="153" t="s">
        <v>962</v>
      </c>
      <c r="C841" s="154" t="s">
        <v>963</v>
      </c>
      <c r="D841" s="155" t="s">
        <v>110</v>
      </c>
      <c r="E841" s="156">
        <v>2055.2404918</v>
      </c>
      <c r="F841" s="156">
        <v>0</v>
      </c>
      <c r="G841" s="157">
        <f>E841*F841</f>
        <v>0</v>
      </c>
      <c r="O841" s="151">
        <v>2</v>
      </c>
      <c r="AA841" s="127">
        <v>8</v>
      </c>
      <c r="AB841" s="127">
        <v>0</v>
      </c>
      <c r="AC841" s="127">
        <v>3</v>
      </c>
      <c r="AZ841" s="127">
        <v>1</v>
      </c>
      <c r="BA841" s="127">
        <f>IF(AZ841=1,G841,0)</f>
        <v>0</v>
      </c>
      <c r="BB841" s="127">
        <f>IF(AZ841=2,G841,0)</f>
        <v>0</v>
      </c>
      <c r="BC841" s="127">
        <f>IF(AZ841=3,G841,0)</f>
        <v>0</v>
      </c>
      <c r="BD841" s="127">
        <f>IF(AZ841=4,G841,0)</f>
        <v>0</v>
      </c>
      <c r="BE841" s="127">
        <f>IF(AZ841=5,G841,0)</f>
        <v>0</v>
      </c>
      <c r="CA841" s="151">
        <v>8</v>
      </c>
      <c r="CB841" s="151">
        <v>0</v>
      </c>
      <c r="CZ841" s="127">
        <v>0</v>
      </c>
    </row>
    <row r="842" spans="1:15" ht="12.75">
      <c r="A842" s="158"/>
      <c r="B842" s="159"/>
      <c r="C842" s="222" t="s">
        <v>957</v>
      </c>
      <c r="D842" s="223"/>
      <c r="E842" s="223"/>
      <c r="F842" s="223"/>
      <c r="G842" s="224"/>
      <c r="L842" s="160" t="s">
        <v>957</v>
      </c>
      <c r="O842" s="151">
        <v>3</v>
      </c>
    </row>
    <row r="843" spans="1:104" ht="12.75">
      <c r="A843" s="152">
        <v>227</v>
      </c>
      <c r="B843" s="153" t="s">
        <v>964</v>
      </c>
      <c r="C843" s="154" t="s">
        <v>965</v>
      </c>
      <c r="D843" s="155" t="s">
        <v>110</v>
      </c>
      <c r="E843" s="156">
        <v>108.1705522</v>
      </c>
      <c r="F843" s="156">
        <v>0</v>
      </c>
      <c r="G843" s="157">
        <f>E843*F843</f>
        <v>0</v>
      </c>
      <c r="O843" s="151">
        <v>2</v>
      </c>
      <c r="AA843" s="127">
        <v>8</v>
      </c>
      <c r="AB843" s="127">
        <v>0</v>
      </c>
      <c r="AC843" s="127">
        <v>3</v>
      </c>
      <c r="AZ843" s="127">
        <v>1</v>
      </c>
      <c r="BA843" s="127">
        <f>IF(AZ843=1,G843,0)</f>
        <v>0</v>
      </c>
      <c r="BB843" s="127">
        <f>IF(AZ843=2,G843,0)</f>
        <v>0</v>
      </c>
      <c r="BC843" s="127">
        <f>IF(AZ843=3,G843,0)</f>
        <v>0</v>
      </c>
      <c r="BD843" s="127">
        <f>IF(AZ843=4,G843,0)</f>
        <v>0</v>
      </c>
      <c r="BE843" s="127">
        <f>IF(AZ843=5,G843,0)</f>
        <v>0</v>
      </c>
      <c r="CA843" s="151">
        <v>8</v>
      </c>
      <c r="CB843" s="151">
        <v>0</v>
      </c>
      <c r="CZ843" s="127">
        <v>0</v>
      </c>
    </row>
    <row r="844" spans="1:15" ht="12.75">
      <c r="A844" s="158"/>
      <c r="B844" s="159"/>
      <c r="C844" s="222" t="s">
        <v>957</v>
      </c>
      <c r="D844" s="223"/>
      <c r="E844" s="223"/>
      <c r="F844" s="223"/>
      <c r="G844" s="224"/>
      <c r="L844" s="160" t="s">
        <v>957</v>
      </c>
      <c r="O844" s="151">
        <v>3</v>
      </c>
    </row>
    <row r="845" spans="1:104" ht="12.75">
      <c r="A845" s="152">
        <v>228</v>
      </c>
      <c r="B845" s="153" t="s">
        <v>966</v>
      </c>
      <c r="C845" s="154" t="s">
        <v>967</v>
      </c>
      <c r="D845" s="155" t="s">
        <v>110</v>
      </c>
      <c r="E845" s="156">
        <v>649.0233132</v>
      </c>
      <c r="F845" s="156">
        <v>0</v>
      </c>
      <c r="G845" s="157">
        <f>E845*F845</f>
        <v>0</v>
      </c>
      <c r="O845" s="151">
        <v>2</v>
      </c>
      <c r="AA845" s="127">
        <v>8</v>
      </c>
      <c r="AB845" s="127">
        <v>0</v>
      </c>
      <c r="AC845" s="127">
        <v>3</v>
      </c>
      <c r="AZ845" s="127">
        <v>1</v>
      </c>
      <c r="BA845" s="127">
        <f>IF(AZ845=1,G845,0)</f>
        <v>0</v>
      </c>
      <c r="BB845" s="127">
        <f>IF(AZ845=2,G845,0)</f>
        <v>0</v>
      </c>
      <c r="BC845" s="127">
        <f>IF(AZ845=3,G845,0)</f>
        <v>0</v>
      </c>
      <c r="BD845" s="127">
        <f>IF(AZ845=4,G845,0)</f>
        <v>0</v>
      </c>
      <c r="BE845" s="127">
        <f>IF(AZ845=5,G845,0)</f>
        <v>0</v>
      </c>
      <c r="CA845" s="151">
        <v>8</v>
      </c>
      <c r="CB845" s="151">
        <v>0</v>
      </c>
      <c r="CZ845" s="127">
        <v>0</v>
      </c>
    </row>
    <row r="846" spans="1:15" ht="12.75">
      <c r="A846" s="158"/>
      <c r="B846" s="159"/>
      <c r="C846" s="222" t="s">
        <v>957</v>
      </c>
      <c r="D846" s="223"/>
      <c r="E846" s="223"/>
      <c r="F846" s="223"/>
      <c r="G846" s="224"/>
      <c r="L846" s="160" t="s">
        <v>957</v>
      </c>
      <c r="O846" s="151">
        <v>3</v>
      </c>
    </row>
    <row r="847" spans="1:104" ht="12.75">
      <c r="A847" s="152">
        <v>229</v>
      </c>
      <c r="B847" s="153" t="s">
        <v>968</v>
      </c>
      <c r="C847" s="154" t="s">
        <v>969</v>
      </c>
      <c r="D847" s="155" t="s">
        <v>110</v>
      </c>
      <c r="E847" s="156">
        <v>108.1705522</v>
      </c>
      <c r="F847" s="156">
        <v>0</v>
      </c>
      <c r="G847" s="157">
        <f>E847*F847</f>
        <v>0</v>
      </c>
      <c r="O847" s="151">
        <v>2</v>
      </c>
      <c r="AA847" s="127">
        <v>8</v>
      </c>
      <c r="AB847" s="127">
        <v>0</v>
      </c>
      <c r="AC847" s="127">
        <v>3</v>
      </c>
      <c r="AZ847" s="127">
        <v>1</v>
      </c>
      <c r="BA847" s="127">
        <f>IF(AZ847=1,G847,0)</f>
        <v>0</v>
      </c>
      <c r="BB847" s="127">
        <f>IF(AZ847=2,G847,0)</f>
        <v>0</v>
      </c>
      <c r="BC847" s="127">
        <f>IF(AZ847=3,G847,0)</f>
        <v>0</v>
      </c>
      <c r="BD847" s="127">
        <f>IF(AZ847=4,G847,0)</f>
        <v>0</v>
      </c>
      <c r="BE847" s="127">
        <f>IF(AZ847=5,G847,0)</f>
        <v>0</v>
      </c>
      <c r="CA847" s="151">
        <v>8</v>
      </c>
      <c r="CB847" s="151">
        <v>0</v>
      </c>
      <c r="CZ847" s="127">
        <v>0</v>
      </c>
    </row>
    <row r="848" spans="1:15" ht="12.75">
      <c r="A848" s="158"/>
      <c r="B848" s="159"/>
      <c r="C848" s="222" t="s">
        <v>957</v>
      </c>
      <c r="D848" s="223"/>
      <c r="E848" s="223"/>
      <c r="F848" s="223"/>
      <c r="G848" s="224"/>
      <c r="L848" s="160" t="s">
        <v>957</v>
      </c>
      <c r="O848" s="151">
        <v>3</v>
      </c>
    </row>
    <row r="849" spans="1:104" ht="12.75">
      <c r="A849" s="152">
        <v>230</v>
      </c>
      <c r="B849" s="153" t="s">
        <v>970</v>
      </c>
      <c r="C849" s="154" t="s">
        <v>971</v>
      </c>
      <c r="D849" s="155" t="s">
        <v>110</v>
      </c>
      <c r="E849" s="156">
        <v>108.1705522</v>
      </c>
      <c r="F849" s="156">
        <v>0</v>
      </c>
      <c r="G849" s="157">
        <f>E849*F849</f>
        <v>0</v>
      </c>
      <c r="O849" s="151">
        <v>2</v>
      </c>
      <c r="AA849" s="127">
        <v>8</v>
      </c>
      <c r="AB849" s="127">
        <v>0</v>
      </c>
      <c r="AC849" s="127">
        <v>3</v>
      </c>
      <c r="AZ849" s="127">
        <v>1</v>
      </c>
      <c r="BA849" s="127">
        <f>IF(AZ849=1,G849,0)</f>
        <v>0</v>
      </c>
      <c r="BB849" s="127">
        <f>IF(AZ849=2,G849,0)</f>
        <v>0</v>
      </c>
      <c r="BC849" s="127">
        <f>IF(AZ849=3,G849,0)</f>
        <v>0</v>
      </c>
      <c r="BD849" s="127">
        <f>IF(AZ849=4,G849,0)</f>
        <v>0</v>
      </c>
      <c r="BE849" s="127">
        <f>IF(AZ849=5,G849,0)</f>
        <v>0</v>
      </c>
      <c r="CA849" s="151">
        <v>8</v>
      </c>
      <c r="CB849" s="151">
        <v>0</v>
      </c>
      <c r="CZ849" s="127">
        <v>0</v>
      </c>
    </row>
    <row r="850" spans="1:15" ht="12.75">
      <c r="A850" s="158"/>
      <c r="B850" s="159"/>
      <c r="C850" s="222"/>
      <c r="D850" s="223"/>
      <c r="E850" s="223"/>
      <c r="F850" s="223"/>
      <c r="G850" s="224"/>
      <c r="L850" s="160"/>
      <c r="O850" s="151">
        <v>3</v>
      </c>
    </row>
    <row r="851" spans="1:57" ht="12.75">
      <c r="A851" s="165"/>
      <c r="B851" s="166" t="s">
        <v>70</v>
      </c>
      <c r="C851" s="167" t="str">
        <f>CONCATENATE(B834," ",C834)</f>
        <v>D96 Přesuny suti a vybouraných hmot</v>
      </c>
      <c r="D851" s="168"/>
      <c r="E851" s="169"/>
      <c r="F851" s="170"/>
      <c r="G851" s="171">
        <f>SUM(G834:G850)</f>
        <v>0</v>
      </c>
      <c r="O851" s="151">
        <v>4</v>
      </c>
      <c r="BA851" s="172">
        <f>SUM(BA834:BA850)</f>
        <v>0</v>
      </c>
      <c r="BB851" s="172">
        <f>SUM(BB834:BB850)</f>
        <v>0</v>
      </c>
      <c r="BC851" s="172">
        <f>SUM(BC834:BC850)</f>
        <v>0</v>
      </c>
      <c r="BD851" s="172">
        <f>SUM(BD834:BD850)</f>
        <v>0</v>
      </c>
      <c r="BE851" s="172">
        <f>SUM(BE834:BE850)</f>
        <v>0</v>
      </c>
    </row>
    <row r="852" ht="12.75">
      <c r="E852" s="127"/>
    </row>
    <row r="853" ht="12.75">
      <c r="E853" s="127"/>
    </row>
    <row r="854" ht="12.75">
      <c r="E854" s="127"/>
    </row>
    <row r="855" ht="12.75">
      <c r="E855" s="127"/>
    </row>
    <row r="856" ht="12.75">
      <c r="E856" s="127"/>
    </row>
    <row r="857" ht="12.75">
      <c r="E857" s="127"/>
    </row>
    <row r="858" ht="12.75">
      <c r="E858" s="127"/>
    </row>
    <row r="859" ht="12.75">
      <c r="E859" s="127"/>
    </row>
    <row r="860" ht="12.75">
      <c r="E860" s="127"/>
    </row>
    <row r="861" ht="12.75">
      <c r="E861" s="127"/>
    </row>
    <row r="862" ht="12.75">
      <c r="E862" s="127"/>
    </row>
    <row r="863" ht="12.75">
      <c r="E863" s="127"/>
    </row>
    <row r="864" ht="12.75">
      <c r="E864" s="127"/>
    </row>
    <row r="865" ht="12.75">
      <c r="E865" s="127"/>
    </row>
    <row r="866" ht="12.75">
      <c r="E866" s="127"/>
    </row>
    <row r="867" ht="12.75">
      <c r="E867" s="127"/>
    </row>
    <row r="868" ht="12.75">
      <c r="E868" s="127"/>
    </row>
    <row r="869" ht="12.75">
      <c r="E869" s="127"/>
    </row>
    <row r="870" ht="12.75">
      <c r="E870" s="127"/>
    </row>
    <row r="871" ht="12.75">
      <c r="E871" s="127"/>
    </row>
    <row r="872" ht="12.75">
      <c r="E872" s="127"/>
    </row>
    <row r="873" ht="12.75">
      <c r="E873" s="127"/>
    </row>
    <row r="874" ht="12.75">
      <c r="E874" s="127"/>
    </row>
    <row r="875" spans="1:7" ht="12.75">
      <c r="A875" s="173"/>
      <c r="B875" s="173"/>
      <c r="C875" s="173"/>
      <c r="D875" s="173"/>
      <c r="E875" s="173"/>
      <c r="F875" s="173"/>
      <c r="G875" s="173"/>
    </row>
    <row r="876" spans="1:7" ht="12.75">
      <c r="A876" s="173"/>
      <c r="B876" s="173"/>
      <c r="C876" s="173"/>
      <c r="D876" s="173"/>
      <c r="E876" s="173"/>
      <c r="F876" s="173"/>
      <c r="G876" s="173"/>
    </row>
    <row r="877" spans="1:7" ht="12.75">
      <c r="A877" s="173"/>
      <c r="B877" s="173"/>
      <c r="C877" s="173"/>
      <c r="D877" s="173"/>
      <c r="E877" s="173"/>
      <c r="F877" s="173"/>
      <c r="G877" s="173"/>
    </row>
    <row r="878" spans="1:7" ht="12.75">
      <c r="A878" s="173"/>
      <c r="B878" s="173"/>
      <c r="C878" s="173"/>
      <c r="D878" s="173"/>
      <c r="E878" s="173"/>
      <c r="F878" s="173"/>
      <c r="G878" s="173"/>
    </row>
    <row r="879" ht="12.75">
      <c r="E879" s="127"/>
    </row>
    <row r="880" ht="12.75">
      <c r="E880" s="127"/>
    </row>
    <row r="881" ht="12.75">
      <c r="E881" s="127"/>
    </row>
    <row r="882" ht="12.75">
      <c r="E882" s="127"/>
    </row>
    <row r="883" ht="12.75">
      <c r="E883" s="127"/>
    </row>
    <row r="884" ht="12.75">
      <c r="E884" s="127"/>
    </row>
    <row r="885" ht="12.75">
      <c r="E885" s="127"/>
    </row>
    <row r="886" ht="12.75">
      <c r="E886" s="127"/>
    </row>
    <row r="887" ht="12.75">
      <c r="E887" s="127"/>
    </row>
    <row r="888" ht="12.75">
      <c r="E888" s="127"/>
    </row>
    <row r="889" ht="12.75">
      <c r="E889" s="127"/>
    </row>
    <row r="890" ht="12.75">
      <c r="E890" s="127"/>
    </row>
    <row r="891" ht="12.75">
      <c r="E891" s="127"/>
    </row>
    <row r="892" ht="12.75">
      <c r="E892" s="127"/>
    </row>
    <row r="893" ht="12.75">
      <c r="E893" s="127"/>
    </row>
    <row r="894" ht="12.75">
      <c r="E894" s="127"/>
    </row>
    <row r="895" ht="12.75">
      <c r="E895" s="127"/>
    </row>
    <row r="896" ht="12.75">
      <c r="E896" s="127"/>
    </row>
    <row r="897" ht="12.75">
      <c r="E897" s="127"/>
    </row>
    <row r="898" ht="12.75">
      <c r="E898" s="127"/>
    </row>
    <row r="899" ht="12.75">
      <c r="E899" s="127"/>
    </row>
    <row r="900" ht="12.75">
      <c r="E900" s="127"/>
    </row>
    <row r="901" ht="12.75">
      <c r="E901" s="127"/>
    </row>
    <row r="902" ht="12.75">
      <c r="E902" s="127"/>
    </row>
    <row r="903" ht="12.75">
      <c r="E903" s="127"/>
    </row>
    <row r="904" ht="12.75">
      <c r="E904" s="127"/>
    </row>
    <row r="905" ht="12.75">
      <c r="E905" s="127"/>
    </row>
    <row r="906" ht="12.75">
      <c r="E906" s="127"/>
    </row>
    <row r="907" ht="12.75">
      <c r="E907" s="127"/>
    </row>
    <row r="908" ht="12.75">
      <c r="E908" s="127"/>
    </row>
    <row r="909" ht="12.75">
      <c r="E909" s="127"/>
    </row>
    <row r="910" spans="1:2" ht="12.75">
      <c r="A910" s="174"/>
      <c r="B910" s="174"/>
    </row>
    <row r="911" spans="1:7" ht="12.75">
      <c r="A911" s="173"/>
      <c r="B911" s="173"/>
      <c r="C911" s="176"/>
      <c r="D911" s="176"/>
      <c r="E911" s="177"/>
      <c r="F911" s="176"/>
      <c r="G911" s="178"/>
    </row>
    <row r="912" spans="1:7" ht="12.75">
      <c r="A912" s="179"/>
      <c r="B912" s="179"/>
      <c r="C912" s="173"/>
      <c r="D912" s="173"/>
      <c r="E912" s="180"/>
      <c r="F912" s="173"/>
      <c r="G912" s="173"/>
    </row>
    <row r="913" spans="1:7" ht="12.75">
      <c r="A913" s="173"/>
      <c r="B913" s="173"/>
      <c r="C913" s="173"/>
      <c r="D913" s="173"/>
      <c r="E913" s="180"/>
      <c r="F913" s="173"/>
      <c r="G913" s="173"/>
    </row>
    <row r="914" spans="1:7" ht="12.75">
      <c r="A914" s="173"/>
      <c r="B914" s="173"/>
      <c r="C914" s="173"/>
      <c r="D914" s="173"/>
      <c r="E914" s="180"/>
      <c r="F914" s="173"/>
      <c r="G914" s="173"/>
    </row>
    <row r="915" spans="1:7" ht="12.75">
      <c r="A915" s="173"/>
      <c r="B915" s="173"/>
      <c r="C915" s="173"/>
      <c r="D915" s="173"/>
      <c r="E915" s="180"/>
      <c r="F915" s="173"/>
      <c r="G915" s="173"/>
    </row>
    <row r="916" spans="1:7" ht="12.75">
      <c r="A916" s="173"/>
      <c r="B916" s="173"/>
      <c r="C916" s="173"/>
      <c r="D916" s="173"/>
      <c r="E916" s="180"/>
      <c r="F916" s="173"/>
      <c r="G916" s="173"/>
    </row>
    <row r="917" spans="1:7" ht="12.75">
      <c r="A917" s="173"/>
      <c r="B917" s="173"/>
      <c r="C917" s="173"/>
      <c r="D917" s="173"/>
      <c r="E917" s="180"/>
      <c r="F917" s="173"/>
      <c r="G917" s="173"/>
    </row>
    <row r="918" spans="1:7" ht="12.75">
      <c r="A918" s="173"/>
      <c r="B918" s="173"/>
      <c r="C918" s="173"/>
      <c r="D918" s="173"/>
      <c r="E918" s="180"/>
      <c r="F918" s="173"/>
      <c r="G918" s="173"/>
    </row>
    <row r="919" spans="1:7" ht="12.75">
      <c r="A919" s="173"/>
      <c r="B919" s="173"/>
      <c r="C919" s="173"/>
      <c r="D919" s="173"/>
      <c r="E919" s="180"/>
      <c r="F919" s="173"/>
      <c r="G919" s="173"/>
    </row>
    <row r="920" spans="1:7" ht="12.75">
      <c r="A920" s="173"/>
      <c r="B920" s="173"/>
      <c r="C920" s="173"/>
      <c r="D920" s="173"/>
      <c r="E920" s="180"/>
      <c r="F920" s="173"/>
      <c r="G920" s="173"/>
    </row>
    <row r="921" spans="1:7" ht="12.75">
      <c r="A921" s="173"/>
      <c r="B921" s="173"/>
      <c r="C921" s="173"/>
      <c r="D921" s="173"/>
      <c r="E921" s="180"/>
      <c r="F921" s="173"/>
      <c r="G921" s="173"/>
    </row>
    <row r="922" spans="1:7" ht="12.75">
      <c r="A922" s="173"/>
      <c r="B922" s="173"/>
      <c r="C922" s="173"/>
      <c r="D922" s="173"/>
      <c r="E922" s="180"/>
      <c r="F922" s="173"/>
      <c r="G922" s="173"/>
    </row>
    <row r="923" spans="1:7" ht="12.75">
      <c r="A923" s="173"/>
      <c r="B923" s="173"/>
      <c r="C923" s="173"/>
      <c r="D923" s="173"/>
      <c r="E923" s="180"/>
      <c r="F923" s="173"/>
      <c r="G923" s="173"/>
    </row>
    <row r="924" spans="1:7" ht="12.75">
      <c r="A924" s="173"/>
      <c r="B924" s="173"/>
      <c r="C924" s="173"/>
      <c r="D924" s="173"/>
      <c r="E924" s="180"/>
      <c r="F924" s="173"/>
      <c r="G924" s="173"/>
    </row>
  </sheetData>
  <mergeCells count="561">
    <mergeCell ref="C16:G16"/>
    <mergeCell ref="C17:D17"/>
    <mergeCell ref="C18:D18"/>
    <mergeCell ref="C20:D20"/>
    <mergeCell ref="C22:G22"/>
    <mergeCell ref="C23:D23"/>
    <mergeCell ref="A1:G1"/>
    <mergeCell ref="A3:B3"/>
    <mergeCell ref="A4:B4"/>
    <mergeCell ref="E4:G4"/>
    <mergeCell ref="C9:D9"/>
    <mergeCell ref="C11:D11"/>
    <mergeCell ref="C12:D12"/>
    <mergeCell ref="C14:D14"/>
    <mergeCell ref="C32:D32"/>
    <mergeCell ref="C34:D34"/>
    <mergeCell ref="C36:D36"/>
    <mergeCell ref="C38:D38"/>
    <mergeCell ref="C40:D40"/>
    <mergeCell ref="C42:D42"/>
    <mergeCell ref="C24:D24"/>
    <mergeCell ref="C25:D25"/>
    <mergeCell ref="C26:D26"/>
    <mergeCell ref="C27:D27"/>
    <mergeCell ref="C28:D28"/>
    <mergeCell ref="C30:D30"/>
    <mergeCell ref="C52:D52"/>
    <mergeCell ref="C53:D53"/>
    <mergeCell ref="C54:D54"/>
    <mergeCell ref="C55:D55"/>
    <mergeCell ref="C56:D56"/>
    <mergeCell ref="C58:G58"/>
    <mergeCell ref="C44:D44"/>
    <mergeCell ref="C45:D45"/>
    <mergeCell ref="C46:D46"/>
    <mergeCell ref="C48:D48"/>
    <mergeCell ref="C49:D49"/>
    <mergeCell ref="C51:D51"/>
    <mergeCell ref="C68:D68"/>
    <mergeCell ref="C71:G71"/>
    <mergeCell ref="C72:G72"/>
    <mergeCell ref="C74:G74"/>
    <mergeCell ref="C75:G75"/>
    <mergeCell ref="C77:G77"/>
    <mergeCell ref="C59:D59"/>
    <mergeCell ref="C60:D60"/>
    <mergeCell ref="C62:D62"/>
    <mergeCell ref="C64:D64"/>
    <mergeCell ref="C65:D65"/>
    <mergeCell ref="C67:D67"/>
    <mergeCell ref="C87:G87"/>
    <mergeCell ref="C88:D88"/>
    <mergeCell ref="C90:G90"/>
    <mergeCell ref="C91:D91"/>
    <mergeCell ref="C92:D92"/>
    <mergeCell ref="C93:D93"/>
    <mergeCell ref="C78:D78"/>
    <mergeCell ref="C80:G80"/>
    <mergeCell ref="C81:D81"/>
    <mergeCell ref="C83:G83"/>
    <mergeCell ref="C84:D84"/>
    <mergeCell ref="C85:D85"/>
    <mergeCell ref="C101:D101"/>
    <mergeCell ref="C102:D102"/>
    <mergeCell ref="C103:D103"/>
    <mergeCell ref="C104:D104"/>
    <mergeCell ref="C106:G106"/>
    <mergeCell ref="C107:D107"/>
    <mergeCell ref="C94:D94"/>
    <mergeCell ref="C95:D95"/>
    <mergeCell ref="C96:D96"/>
    <mergeCell ref="C97:D97"/>
    <mergeCell ref="C98:D98"/>
    <mergeCell ref="C99:D99"/>
    <mergeCell ref="C123:D123"/>
    <mergeCell ref="C125:D125"/>
    <mergeCell ref="C129:G129"/>
    <mergeCell ref="C130:D130"/>
    <mergeCell ref="C131:D131"/>
    <mergeCell ref="C132:D132"/>
    <mergeCell ref="C133:D133"/>
    <mergeCell ref="C135:G135"/>
    <mergeCell ref="C109:D109"/>
    <mergeCell ref="C113:G113"/>
    <mergeCell ref="C114:D114"/>
    <mergeCell ref="C116:G116"/>
    <mergeCell ref="C117:D117"/>
    <mergeCell ref="C119:G119"/>
    <mergeCell ref="C120:D120"/>
    <mergeCell ref="C122:G122"/>
    <mergeCell ref="C143:D143"/>
    <mergeCell ref="C144:D144"/>
    <mergeCell ref="C145:D145"/>
    <mergeCell ref="C146:D146"/>
    <mergeCell ref="C147:D147"/>
    <mergeCell ref="C148:D148"/>
    <mergeCell ref="C136:D136"/>
    <mergeCell ref="C137:D137"/>
    <mergeCell ref="C138:D138"/>
    <mergeCell ref="C139:D139"/>
    <mergeCell ref="C141:D141"/>
    <mergeCell ref="C142:D142"/>
    <mergeCell ref="C155:D155"/>
    <mergeCell ref="C157:G157"/>
    <mergeCell ref="C158:G158"/>
    <mergeCell ref="C159:D159"/>
    <mergeCell ref="C161:G161"/>
    <mergeCell ref="C162:D162"/>
    <mergeCell ref="C149:D149"/>
    <mergeCell ref="C150:D150"/>
    <mergeCell ref="C151:D151"/>
    <mergeCell ref="C152:D152"/>
    <mergeCell ref="C153:D153"/>
    <mergeCell ref="C154:D154"/>
    <mergeCell ref="C171:D171"/>
    <mergeCell ref="C172:D172"/>
    <mergeCell ref="C173:D173"/>
    <mergeCell ref="C175:D175"/>
    <mergeCell ref="C176:D176"/>
    <mergeCell ref="C177:D177"/>
    <mergeCell ref="C164:G164"/>
    <mergeCell ref="C165:D165"/>
    <mergeCell ref="C166:D166"/>
    <mergeCell ref="C168:G168"/>
    <mergeCell ref="C169:D169"/>
    <mergeCell ref="C170:D170"/>
    <mergeCell ref="C184:D184"/>
    <mergeCell ref="C185:D185"/>
    <mergeCell ref="C186:D186"/>
    <mergeCell ref="C187:D187"/>
    <mergeCell ref="C189:G189"/>
    <mergeCell ref="C190:D190"/>
    <mergeCell ref="C178:D178"/>
    <mergeCell ref="C179:D179"/>
    <mergeCell ref="C180:D180"/>
    <mergeCell ref="C181:D181"/>
    <mergeCell ref="C182:D182"/>
    <mergeCell ref="C183:D183"/>
    <mergeCell ref="C200:G200"/>
    <mergeCell ref="C201:D201"/>
    <mergeCell ref="C202:D202"/>
    <mergeCell ref="C203:D203"/>
    <mergeCell ref="C204:D204"/>
    <mergeCell ref="C206:D206"/>
    <mergeCell ref="C192:G192"/>
    <mergeCell ref="C193:D193"/>
    <mergeCell ref="C194:D194"/>
    <mergeCell ref="C195:D195"/>
    <mergeCell ref="C197:G197"/>
    <mergeCell ref="C198:D198"/>
    <mergeCell ref="C207:D207"/>
    <mergeCell ref="C209:G209"/>
    <mergeCell ref="C210:D210"/>
    <mergeCell ref="C212:G212"/>
    <mergeCell ref="C213:D213"/>
    <mergeCell ref="C226:G226"/>
    <mergeCell ref="C227:G227"/>
    <mergeCell ref="C228:G228"/>
    <mergeCell ref="C229:G229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C225:G225"/>
    <mergeCell ref="C245:D245"/>
    <mergeCell ref="C247:D247"/>
    <mergeCell ref="C249:G249"/>
    <mergeCell ref="C250:D250"/>
    <mergeCell ref="C252:G252"/>
    <mergeCell ref="C253:D253"/>
    <mergeCell ref="C255:G255"/>
    <mergeCell ref="C256:D256"/>
    <mergeCell ref="C230:G230"/>
    <mergeCell ref="C231:D231"/>
    <mergeCell ref="C235:G235"/>
    <mergeCell ref="C236:D236"/>
    <mergeCell ref="C237:D237"/>
    <mergeCell ref="C239:G239"/>
    <mergeCell ref="C240:D240"/>
    <mergeCell ref="C241:D241"/>
    <mergeCell ref="C277:D277"/>
    <mergeCell ref="C278:D278"/>
    <mergeCell ref="C280:D280"/>
    <mergeCell ref="C281:D281"/>
    <mergeCell ref="C266:D266"/>
    <mergeCell ref="C270:D270"/>
    <mergeCell ref="C272:G272"/>
    <mergeCell ref="C273:G273"/>
    <mergeCell ref="C257:D257"/>
    <mergeCell ref="C259:G259"/>
    <mergeCell ref="C260:D260"/>
    <mergeCell ref="C261:D261"/>
    <mergeCell ref="C263:D263"/>
    <mergeCell ref="C265:G265"/>
    <mergeCell ref="C296:D296"/>
    <mergeCell ref="C297:D297"/>
    <mergeCell ref="C299:G299"/>
    <mergeCell ref="C300:D300"/>
    <mergeCell ref="C301:D301"/>
    <mergeCell ref="C302:D302"/>
    <mergeCell ref="C285:D285"/>
    <mergeCell ref="C286:D286"/>
    <mergeCell ref="C288:G288"/>
    <mergeCell ref="C289:D289"/>
    <mergeCell ref="C290:D290"/>
    <mergeCell ref="C291:D291"/>
    <mergeCell ref="C292:D292"/>
    <mergeCell ref="C294:D294"/>
    <mergeCell ref="C311:D311"/>
    <mergeCell ref="C312:D312"/>
    <mergeCell ref="C313:D313"/>
    <mergeCell ref="C314:D314"/>
    <mergeCell ref="C315:D315"/>
    <mergeCell ref="C316:D316"/>
    <mergeCell ref="C303:D303"/>
    <mergeCell ref="C304:D304"/>
    <mergeCell ref="C305:D305"/>
    <mergeCell ref="C306:D306"/>
    <mergeCell ref="C308:D308"/>
    <mergeCell ref="C310:D310"/>
    <mergeCell ref="C327:D327"/>
    <mergeCell ref="C328:D328"/>
    <mergeCell ref="C329:D329"/>
    <mergeCell ref="C330:D330"/>
    <mergeCell ref="C331:D331"/>
    <mergeCell ref="C332:D332"/>
    <mergeCell ref="C318:D318"/>
    <mergeCell ref="C320:D320"/>
    <mergeCell ref="C321:D321"/>
    <mergeCell ref="C323:D323"/>
    <mergeCell ref="C325:G325"/>
    <mergeCell ref="C326:D326"/>
    <mergeCell ref="C342:D342"/>
    <mergeCell ref="C344:D344"/>
    <mergeCell ref="C345:D345"/>
    <mergeCell ref="C347:D347"/>
    <mergeCell ref="C349:D349"/>
    <mergeCell ref="C350:D350"/>
    <mergeCell ref="C334:D334"/>
    <mergeCell ref="C335:D335"/>
    <mergeCell ref="C336:D336"/>
    <mergeCell ref="C338:D338"/>
    <mergeCell ref="C340:G340"/>
    <mergeCell ref="C341:D341"/>
    <mergeCell ref="C360:D360"/>
    <mergeCell ref="C362:D362"/>
    <mergeCell ref="C363:D363"/>
    <mergeCell ref="C367:D367"/>
    <mergeCell ref="C369:D369"/>
    <mergeCell ref="C370:D370"/>
    <mergeCell ref="C372:G372"/>
    <mergeCell ref="C373:D373"/>
    <mergeCell ref="C351:D351"/>
    <mergeCell ref="C353:D353"/>
    <mergeCell ref="C354:D354"/>
    <mergeCell ref="C356:D356"/>
    <mergeCell ref="C358:D358"/>
    <mergeCell ref="C359:D359"/>
    <mergeCell ref="C382:D382"/>
    <mergeCell ref="C384:D384"/>
    <mergeCell ref="C385:D385"/>
    <mergeCell ref="C386:D386"/>
    <mergeCell ref="C388:D388"/>
    <mergeCell ref="C389:D389"/>
    <mergeCell ref="C374:D374"/>
    <mergeCell ref="C376:G376"/>
    <mergeCell ref="C377:D377"/>
    <mergeCell ref="C378:D378"/>
    <mergeCell ref="C380:D380"/>
    <mergeCell ref="C381:D381"/>
    <mergeCell ref="C397:D397"/>
    <mergeCell ref="C398:D398"/>
    <mergeCell ref="C399:D399"/>
    <mergeCell ref="C400:D400"/>
    <mergeCell ref="C401:D401"/>
    <mergeCell ref="C402:D402"/>
    <mergeCell ref="C391:D391"/>
    <mergeCell ref="C392:D392"/>
    <mergeCell ref="C393:D393"/>
    <mergeCell ref="C394:D394"/>
    <mergeCell ref="C395:D395"/>
    <mergeCell ref="C396:D396"/>
    <mergeCell ref="C410:D410"/>
    <mergeCell ref="C411:D411"/>
    <mergeCell ref="C412:D412"/>
    <mergeCell ref="C413:D413"/>
    <mergeCell ref="C414:D414"/>
    <mergeCell ref="C415:D415"/>
    <mergeCell ref="C403:D403"/>
    <mergeCell ref="C404:D404"/>
    <mergeCell ref="C405:D405"/>
    <mergeCell ref="C407:G407"/>
    <mergeCell ref="C408:D408"/>
    <mergeCell ref="C409:D409"/>
    <mergeCell ref="C424:D424"/>
    <mergeCell ref="C425:D425"/>
    <mergeCell ref="C426:D426"/>
    <mergeCell ref="C416:D416"/>
    <mergeCell ref="C417:D417"/>
    <mergeCell ref="C418:D418"/>
    <mergeCell ref="C419:D419"/>
    <mergeCell ref="C421:D421"/>
    <mergeCell ref="C423:D423"/>
    <mergeCell ref="C444:G444"/>
    <mergeCell ref="C445:D445"/>
    <mergeCell ref="C450:G450"/>
    <mergeCell ref="C451:D451"/>
    <mergeCell ref="C453:D453"/>
    <mergeCell ref="C433:G433"/>
    <mergeCell ref="C434:G434"/>
    <mergeCell ref="C435:D435"/>
    <mergeCell ref="C439:G439"/>
    <mergeCell ref="C440:D440"/>
    <mergeCell ref="C441:D441"/>
    <mergeCell ref="C442:D442"/>
    <mergeCell ref="C469:G469"/>
    <mergeCell ref="C470:D470"/>
    <mergeCell ref="C471:D471"/>
    <mergeCell ref="C473:D473"/>
    <mergeCell ref="C475:G475"/>
    <mergeCell ref="C476:D476"/>
    <mergeCell ref="C458:G458"/>
    <mergeCell ref="C459:D459"/>
    <mergeCell ref="C461:G461"/>
    <mergeCell ref="C462:D462"/>
    <mergeCell ref="C463:D463"/>
    <mergeCell ref="C465:G465"/>
    <mergeCell ref="C466:D466"/>
    <mergeCell ref="C467:D467"/>
    <mergeCell ref="C493:D493"/>
    <mergeCell ref="C494:D494"/>
    <mergeCell ref="C496:D496"/>
    <mergeCell ref="C498:D498"/>
    <mergeCell ref="C500:D500"/>
    <mergeCell ref="C477:D477"/>
    <mergeCell ref="C482:D482"/>
    <mergeCell ref="C484:D484"/>
    <mergeCell ref="C486:D486"/>
    <mergeCell ref="C488:D488"/>
    <mergeCell ref="C520:D520"/>
    <mergeCell ref="C521:D521"/>
    <mergeCell ref="C523:D523"/>
    <mergeCell ref="C524:D524"/>
    <mergeCell ref="C525:D525"/>
    <mergeCell ref="C527:D527"/>
    <mergeCell ref="C505:G505"/>
    <mergeCell ref="C507:G507"/>
    <mergeCell ref="C509:G509"/>
    <mergeCell ref="C511:G511"/>
    <mergeCell ref="C514:G514"/>
    <mergeCell ref="C516:D516"/>
    <mergeCell ref="C518:G518"/>
    <mergeCell ref="C519:D519"/>
    <mergeCell ref="C546:G546"/>
    <mergeCell ref="C549:G549"/>
    <mergeCell ref="C550:D550"/>
    <mergeCell ref="C553:G553"/>
    <mergeCell ref="C528:D528"/>
    <mergeCell ref="C529:D529"/>
    <mergeCell ref="C531:D531"/>
    <mergeCell ref="C536:D536"/>
    <mergeCell ref="C537:D537"/>
    <mergeCell ref="C540:D540"/>
    <mergeCell ref="C574:G574"/>
    <mergeCell ref="C575:D575"/>
    <mergeCell ref="C577:G577"/>
    <mergeCell ref="C578:D578"/>
    <mergeCell ref="C580:G580"/>
    <mergeCell ref="C581:D581"/>
    <mergeCell ref="C558:D558"/>
    <mergeCell ref="C560:D560"/>
    <mergeCell ref="C562:D562"/>
    <mergeCell ref="C564:D564"/>
    <mergeCell ref="C566:D566"/>
    <mergeCell ref="C569:D569"/>
    <mergeCell ref="C571:G571"/>
    <mergeCell ref="C572:D572"/>
    <mergeCell ref="C592:G592"/>
    <mergeCell ref="C593:D593"/>
    <mergeCell ref="C594:D594"/>
    <mergeCell ref="C596:G596"/>
    <mergeCell ref="C597:D597"/>
    <mergeCell ref="C599:G599"/>
    <mergeCell ref="C583:G583"/>
    <mergeCell ref="C584:D584"/>
    <mergeCell ref="C586:G586"/>
    <mergeCell ref="C587:D587"/>
    <mergeCell ref="C589:G589"/>
    <mergeCell ref="C590:D590"/>
    <mergeCell ref="C617:G617"/>
    <mergeCell ref="C618:D618"/>
    <mergeCell ref="C620:G620"/>
    <mergeCell ref="C621:G621"/>
    <mergeCell ref="C622:G622"/>
    <mergeCell ref="C623:D623"/>
    <mergeCell ref="C600:D600"/>
    <mergeCell ref="C601:D601"/>
    <mergeCell ref="C603:G603"/>
    <mergeCell ref="C604:D604"/>
    <mergeCell ref="C609:G609"/>
    <mergeCell ref="C611:G611"/>
    <mergeCell ref="C613:D613"/>
    <mergeCell ref="C615:D615"/>
    <mergeCell ref="C624:D624"/>
    <mergeCell ref="C626:G626"/>
    <mergeCell ref="C627:D627"/>
    <mergeCell ref="C629:G629"/>
    <mergeCell ref="C630:D630"/>
    <mergeCell ref="C650:G650"/>
    <mergeCell ref="C651:D651"/>
    <mergeCell ref="C653:D653"/>
    <mergeCell ref="C655:G655"/>
    <mergeCell ref="C656:D656"/>
    <mergeCell ref="C658:G658"/>
    <mergeCell ref="C659:G659"/>
    <mergeCell ref="C660:D660"/>
    <mergeCell ref="C665:D665"/>
    <mergeCell ref="C666:D666"/>
    <mergeCell ref="C668:G668"/>
    <mergeCell ref="C669:D669"/>
    <mergeCell ref="C635:G635"/>
    <mergeCell ref="C636:D636"/>
    <mergeCell ref="C638:G638"/>
    <mergeCell ref="C639:D639"/>
    <mergeCell ref="C641:D641"/>
    <mergeCell ref="C643:G643"/>
    <mergeCell ref="C644:D644"/>
    <mergeCell ref="C646:D646"/>
    <mergeCell ref="C648:D648"/>
    <mergeCell ref="C680:D680"/>
    <mergeCell ref="C682:G682"/>
    <mergeCell ref="C683:D683"/>
    <mergeCell ref="C684:D684"/>
    <mergeCell ref="C686:D686"/>
    <mergeCell ref="C688:G688"/>
    <mergeCell ref="C671:G671"/>
    <mergeCell ref="C672:D672"/>
    <mergeCell ref="C674:G674"/>
    <mergeCell ref="C675:D675"/>
    <mergeCell ref="C677:D677"/>
    <mergeCell ref="C679:D679"/>
    <mergeCell ref="C698:D698"/>
    <mergeCell ref="C699:D699"/>
    <mergeCell ref="C701:D701"/>
    <mergeCell ref="C702:D702"/>
    <mergeCell ref="C704:G704"/>
    <mergeCell ref="C705:D705"/>
    <mergeCell ref="C689:D689"/>
    <mergeCell ref="C691:G691"/>
    <mergeCell ref="C692:D692"/>
    <mergeCell ref="C694:G694"/>
    <mergeCell ref="C695:D695"/>
    <mergeCell ref="C697:G697"/>
    <mergeCell ref="C713:G713"/>
    <mergeCell ref="C714:G714"/>
    <mergeCell ref="C715:G715"/>
    <mergeCell ref="C716:G716"/>
    <mergeCell ref="C717:G717"/>
    <mergeCell ref="C718:G718"/>
    <mergeCell ref="C707:G707"/>
    <mergeCell ref="C708:G708"/>
    <mergeCell ref="C709:G709"/>
    <mergeCell ref="C710:G710"/>
    <mergeCell ref="C711:G711"/>
    <mergeCell ref="C712:G712"/>
    <mergeCell ref="C733:D733"/>
    <mergeCell ref="C734:D734"/>
    <mergeCell ref="C735:D735"/>
    <mergeCell ref="C737:G737"/>
    <mergeCell ref="C738:D738"/>
    <mergeCell ref="C739:D739"/>
    <mergeCell ref="C719:G719"/>
    <mergeCell ref="C720:D720"/>
    <mergeCell ref="C721:D721"/>
    <mergeCell ref="C722:D722"/>
    <mergeCell ref="C727:D727"/>
    <mergeCell ref="C728:D728"/>
    <mergeCell ref="C730:D730"/>
    <mergeCell ref="C731:D731"/>
    <mergeCell ref="C754:G754"/>
    <mergeCell ref="C755:D755"/>
    <mergeCell ref="C756:D756"/>
    <mergeCell ref="C757:D757"/>
    <mergeCell ref="C759:D759"/>
    <mergeCell ref="C760:D760"/>
    <mergeCell ref="C744:G744"/>
    <mergeCell ref="C745:D745"/>
    <mergeCell ref="C746:D746"/>
    <mergeCell ref="C747:D747"/>
    <mergeCell ref="C749:D749"/>
    <mergeCell ref="C750:D750"/>
    <mergeCell ref="C751:D751"/>
    <mergeCell ref="C753:G753"/>
    <mergeCell ref="C769:D769"/>
    <mergeCell ref="C770:D770"/>
    <mergeCell ref="C771:D771"/>
    <mergeCell ref="C772:D772"/>
    <mergeCell ref="C773:D773"/>
    <mergeCell ref="C774:D774"/>
    <mergeCell ref="C761:D761"/>
    <mergeCell ref="C763:G763"/>
    <mergeCell ref="C764:D764"/>
    <mergeCell ref="C765:D765"/>
    <mergeCell ref="C766:D766"/>
    <mergeCell ref="C768:G768"/>
    <mergeCell ref="C783:D783"/>
    <mergeCell ref="C784:D784"/>
    <mergeCell ref="C785:D785"/>
    <mergeCell ref="C790:G790"/>
    <mergeCell ref="C791:G791"/>
    <mergeCell ref="C792:D792"/>
    <mergeCell ref="C793:D793"/>
    <mergeCell ref="C794:D794"/>
    <mergeCell ref="C775:D775"/>
    <mergeCell ref="C776:D776"/>
    <mergeCell ref="C777:D777"/>
    <mergeCell ref="C779:G779"/>
    <mergeCell ref="C780:D780"/>
    <mergeCell ref="C782:G782"/>
    <mergeCell ref="C802:D802"/>
    <mergeCell ref="C803:D803"/>
    <mergeCell ref="C804:D804"/>
    <mergeCell ref="C806:G806"/>
    <mergeCell ref="C807:D807"/>
    <mergeCell ref="C809:G809"/>
    <mergeCell ref="C795:D795"/>
    <mergeCell ref="C796:D796"/>
    <mergeCell ref="C798:G798"/>
    <mergeCell ref="C799:D799"/>
    <mergeCell ref="C800:D800"/>
    <mergeCell ref="C801:D801"/>
    <mergeCell ref="C821:D821"/>
    <mergeCell ref="C822:D822"/>
    <mergeCell ref="C824:G824"/>
    <mergeCell ref="C825:D825"/>
    <mergeCell ref="C826:D826"/>
    <mergeCell ref="C827:D827"/>
    <mergeCell ref="C810:G810"/>
    <mergeCell ref="C811:D811"/>
    <mergeCell ref="C812:D812"/>
    <mergeCell ref="C813:D813"/>
    <mergeCell ref="C817:G817"/>
    <mergeCell ref="C818:D818"/>
    <mergeCell ref="C819:D819"/>
    <mergeCell ref="C820:D820"/>
    <mergeCell ref="C844:G844"/>
    <mergeCell ref="C846:G846"/>
    <mergeCell ref="C848:G848"/>
    <mergeCell ref="C850:G850"/>
    <mergeCell ref="C828:D828"/>
    <mergeCell ref="C829:D829"/>
    <mergeCell ref="C831:D831"/>
    <mergeCell ref="C832:D832"/>
    <mergeCell ref="C836:G836"/>
    <mergeCell ref="C838:G838"/>
    <mergeCell ref="C840:G840"/>
    <mergeCell ref="C842:G84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Roxana Otrubová</cp:lastModifiedBy>
  <dcterms:created xsi:type="dcterms:W3CDTF">2020-05-31T10:48:01Z</dcterms:created>
  <dcterms:modified xsi:type="dcterms:W3CDTF">2020-06-03T05:02:38Z</dcterms:modified>
  <cp:category/>
  <cp:version/>
  <cp:contentType/>
  <cp:contentStatus/>
</cp:coreProperties>
</file>