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22380" windowHeight="122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'Položky'!$A$1:$G$320</definedName>
    <definedName name="_xlnm.Print_Area" localSheetId="1">'Rekapitulace'!$A$1:$I$36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<sst xmlns="http://schemas.openxmlformats.org/spreadsheetml/2006/main" count="774" uniqueCount="406">
  <si>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</si>
  <si>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</si>
  <si>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</si>
  <si>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</si>
  <si>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</si>
  <si>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</si>
  <si>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</si>
  <si>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</si>
  <si>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</si>
  <si>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</si>
  <si>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</si>
  <si>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</si>
  <si>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</si>
  <si>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</si>
  <si>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</si>
  <si>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</si>
  <si>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</si>
  <si>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</si>
  <si>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</si>
  <si>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</si>
  <si>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</si>
  <si>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</si>
  <si>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</si>
  <si>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</si>
  <si>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</si>
  <si>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</si>
  <si>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</si>
  <si>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</si>
  <si>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</si>
  <si>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</si>
  <si>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</si>
  <si>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</si>
  <si>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</si>
  <si>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</si>
  <si>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</si>
  <si>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</si>
  <si>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</si>
  <si>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</si>
  <si>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</si>
  <si>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</si>
  <si>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</si>
  <si>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</si>
  <si>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</si>
  <si>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</si>
  <si>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</si>
  <si>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</si>
  <si>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</si>
  <si>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</si>
  <si>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</si>
  <si>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</si>
  <si>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</si>
  <si>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</si>
  <si>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</si>
  <si>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</si>
  <si>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</si>
  <si>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</si>
  <si>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</si>
  <si>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</si>
  <si>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</si>
  <si>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</si>
  <si>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</si>
  <si>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</si>
  <si>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</si>
  <si>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</si>
  <si>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</si>
  <si>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</si>
  <si>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</si>
  <si>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</si>
  <si>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</si>
  <si>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</si>
  <si>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</si>
  <si>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</si>
  <si>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</si>
  <si>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</si>
  <si>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</si>
  <si>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</si>
  <si>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</si>
  <si>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</si>
  <si>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20211606</t>
  </si>
  <si>
    <t>Výměna zdrojů plynové kotelny VS Bruntál</t>
  </si>
  <si>
    <t>D.1.4</t>
  </si>
  <si>
    <t>Plynová kotelna</t>
  </si>
  <si>
    <t>001p</t>
  </si>
  <si>
    <t>Dodávka a montáž zařízení kotelny</t>
  </si>
  <si>
    <t>3</t>
  </si>
  <si>
    <t>Svislé a kompletní konstrukce</t>
  </si>
  <si>
    <t>310237251RT1</t>
  </si>
  <si>
    <t>Zazdívka otvorů pl. 0,25 m2 cihlami, tl. zdi 45 cm s použitím suché maltové směsi</t>
  </si>
  <si>
    <t>kus</t>
  </si>
  <si>
    <t>Zapravení otvorů po demontáži a zazdívka odkouření.</t>
  </si>
  <si>
    <t>2</t>
  </si>
  <si>
    <t>61</t>
  </si>
  <si>
    <t>Upravy povrchů vnitřní</t>
  </si>
  <si>
    <t>612401291RT2</t>
  </si>
  <si>
    <t>Omítka malých ploch vnitřních stěn do 0,25 m2 vápennou štukovovou omítkou</t>
  </si>
  <si>
    <t>2+2</t>
  </si>
  <si>
    <t>62</t>
  </si>
  <si>
    <t>Úpravy povrchů vnější</t>
  </si>
  <si>
    <t>624601125RZ3</t>
  </si>
  <si>
    <t xml:space="preserve">Tmelení spár 20 mm - pružný tmel </t>
  </si>
  <si>
    <t>m</t>
  </si>
  <si>
    <t>1,5</t>
  </si>
  <si>
    <t>99</t>
  </si>
  <si>
    <t>Staveništní přesun hmot</t>
  </si>
  <si>
    <t>998011001R00</t>
  </si>
  <si>
    <t xml:space="preserve">Přesun hmot pro budovy zděné výšky do 6 m </t>
  </si>
  <si>
    <t>t</t>
  </si>
  <si>
    <t>713</t>
  </si>
  <si>
    <t>Izolace tepelné</t>
  </si>
  <si>
    <t>722181223RT7</t>
  </si>
  <si>
    <t>Izolace návleková tl. stěny 13 mm vnitřní průměr 22 mm</t>
  </si>
  <si>
    <t xml:space="preserve">Termoizolační trubice z pěnového polyetylenu s uzavřenou buněčnou strukturou, povrchová úprava </t>
  </si>
  <si>
    <t>Al folie se sklorohoží</t>
  </si>
  <si>
    <t>5,5</t>
  </si>
  <si>
    <t>722181224RT9</t>
  </si>
  <si>
    <t>Izolace návleková tl. stěny 20 mm vnitřní průměr 28 mm</t>
  </si>
  <si>
    <t>5</t>
  </si>
  <si>
    <t>722181225RU2</t>
  </si>
  <si>
    <t>Izolace návleková tl. stěny 25 mm vnitřní průměr 35 mm</t>
  </si>
  <si>
    <t>8</t>
  </si>
  <si>
    <t>722181225RU5</t>
  </si>
  <si>
    <t>Izolace návleková tl. stěny 25 mm vnitřní průměr 45 mm</t>
  </si>
  <si>
    <t>8+2</t>
  </si>
  <si>
    <t>998713201R00</t>
  </si>
  <si>
    <t xml:space="preserve">Přesun hmot pro izolace tepelné, výšky do 6 m </t>
  </si>
  <si>
    <t>.</t>
  </si>
  <si>
    <t>721</t>
  </si>
  <si>
    <t>Vnitřní kanalizace</t>
  </si>
  <si>
    <t>721176102R00</t>
  </si>
  <si>
    <t xml:space="preserve">Potrubí HT připojovací D 40 x 1,8 mm </t>
  </si>
  <si>
    <t xml:space="preserve">Potrubí kondenzátu z odkouření + 2x kolte </t>
  </si>
  <si>
    <t>1,5+1,5+2,5+4</t>
  </si>
  <si>
    <t>721194104R00</t>
  </si>
  <si>
    <t xml:space="preserve">Vyvedení odpadních výpustek D 40 x 1,8 </t>
  </si>
  <si>
    <t>998721201R00</t>
  </si>
  <si>
    <t xml:space="preserve">Přesun hmot pro vnitřní kanalizaci, výšky do 6 m </t>
  </si>
  <si>
    <t>723</t>
  </si>
  <si>
    <t>Vnitřní plynovod</t>
  </si>
  <si>
    <t>220711301R00</t>
  </si>
  <si>
    <t xml:space="preserve">Montáž detektoru </t>
  </si>
  <si>
    <t>230040025R00</t>
  </si>
  <si>
    <t xml:space="preserve">Zhotovení vnějšího závitu "G", DN 3/4" </t>
  </si>
  <si>
    <t>36</t>
  </si>
  <si>
    <t>723120804R00</t>
  </si>
  <si>
    <t xml:space="preserve">Demontáž potrubí svařovaného závitového do DN 25 </t>
  </si>
  <si>
    <t>2,5+3,5</t>
  </si>
  <si>
    <t>723163104R00</t>
  </si>
  <si>
    <t xml:space="preserve">Potrubí z měděných plyn.trubek D 22 x 1,0 mm </t>
  </si>
  <si>
    <t>723185114RZZ</t>
  </si>
  <si>
    <t xml:space="preserve">Potrubí ohebné nerez. vlnovcové TFG DN 20 </t>
  </si>
  <si>
    <t>Připojení spotřebiče - žluté označení.</t>
  </si>
  <si>
    <t>1+1</t>
  </si>
  <si>
    <t>723190252R00</t>
  </si>
  <si>
    <t xml:space="preserve">Vyvedení a upevnění plynovodních výpustek DN 20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</si>
  <si>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</si>
  <si>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</si>
  <si>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</si>
  <si>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</si>
  <si>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723190909R00</t>
  </si>
  <si>
    <t xml:space="preserve">Zkouška tlaková  plynového potrubí </t>
  </si>
  <si>
    <t>723235234R00</t>
  </si>
  <si>
    <t xml:space="preserve">Kohout kulový,vnitř.-vnější z. DN 20 </t>
  </si>
  <si>
    <t>723290821R00</t>
  </si>
  <si>
    <t xml:space="preserve">Přesun vybouraných hmot - plynovody, H do 6 m </t>
  </si>
  <si>
    <t>0,0129</t>
  </si>
  <si>
    <t>40562998.RZ3</t>
  </si>
  <si>
    <t>Detektor hořlavých plynů dvoustupňový</t>
  </si>
  <si>
    <t>998723201R00</t>
  </si>
  <si>
    <t xml:space="preserve">Přesun hmot pro vnitřní plynovod, výšky do 6 m </t>
  </si>
  <si>
    <t>905      R01</t>
  </si>
  <si>
    <t>Hzs-revize provoz.souboru a st.obj. Revize</t>
  </si>
  <si>
    <t>h</t>
  </si>
  <si>
    <t>výchozí revize OPZ + provozní revize OPZ po uvedení do provozu</t>
  </si>
  <si>
    <t>6</t>
  </si>
  <si>
    <t>731</t>
  </si>
  <si>
    <t>Kotelny</t>
  </si>
  <si>
    <t>314259156RZ3</t>
  </si>
  <si>
    <t>Neutralizační box - vel.300 kW vč.montáže</t>
  </si>
  <si>
    <t>soubor</t>
  </si>
  <si>
    <t>- neutralizační box s příslučenstvím</t>
  </si>
  <si>
    <t>- náplň pro první použití</t>
  </si>
  <si>
    <t>731241213RZ3</t>
  </si>
  <si>
    <t>Kotel kondenzační závěsný plyn - 45 kW vč.montáže</t>
  </si>
  <si>
    <t>- osazení kotle + připojení + montáž odkouření</t>
  </si>
  <si>
    <t>- připojení regulace</t>
  </si>
  <si>
    <t xml:space="preserve">Dodávka: </t>
  </si>
  <si>
    <t>- nástěný kotel kondenzační o výkonu 45 kW,</t>
  </si>
  <si>
    <t>tř.NOx-6, hmotnost 45 kg, krytí IP 41</t>
  </si>
  <si>
    <t>731249333RZ3</t>
  </si>
  <si>
    <t xml:space="preserve">Uvedení do prov.kotlů plyn.kondenz. do 50 kW </t>
  </si>
  <si>
    <t>Záruční servis oprávněnou organizací</t>
  </si>
  <si>
    <t>731292820RZ3</t>
  </si>
  <si>
    <t xml:space="preserve">Demontáž lit.kotlů plyn.Viadrus G 27 </t>
  </si>
  <si>
    <t>731391811R00</t>
  </si>
  <si>
    <t xml:space="preserve">Vypouštění vody z kotlů samospádem do 5 m2 </t>
  </si>
  <si>
    <t>731391856RZ3</t>
  </si>
  <si>
    <t xml:space="preserve">Dmtž odkouření ocel.do d 300 </t>
  </si>
  <si>
    <t>1,5+1,5</t>
  </si>
  <si>
    <t>731412602RZ3</t>
  </si>
  <si>
    <t>Plast.odkouř.- sada UV Stabil pro dva kotle 45 kW vč.montáže</t>
  </si>
  <si>
    <t>Kompletní sada DN 80/125 se sáním spalovacího vzduchu z kotelny a odvodem kondenzátu</t>
  </si>
  <si>
    <t>731412625RZ3</t>
  </si>
  <si>
    <t>Plast.odkouř.-trubka d=125/2m vč.montáže</t>
  </si>
  <si>
    <t>731412631RZ3</t>
  </si>
  <si>
    <t>Plast.odkouř.- ukončení potr. d=125 vč.montáže</t>
  </si>
  <si>
    <t xml:space="preserve">- vystředění potrubí ve stávající komínové vložce </t>
  </si>
  <si>
    <t>- utěsnění výstupu plastového potrubí v ukončení vložky</t>
  </si>
  <si>
    <t>731890801R00</t>
  </si>
  <si>
    <t xml:space="preserve">Přemístění vybouraných hmot - kotelny, H do 6 m </t>
  </si>
  <si>
    <t>0,23+0,156</t>
  </si>
  <si>
    <t>735191910F00</t>
  </si>
  <si>
    <t xml:space="preserve">Napuštění vody do otopného systému </t>
  </si>
  <si>
    <t>998731201R00</t>
  </si>
  <si>
    <t xml:space="preserve">Přesun hmot pro kotelny, výšky do 6 m </t>
  </si>
  <si>
    <t>904      RZ3</t>
  </si>
  <si>
    <t xml:space="preserve">Zpracování dokumentace </t>
  </si>
  <si>
    <t>- místní provozní řád plynové kotelny</t>
  </si>
  <si>
    <t>- provozní kniha plynové kotelny</t>
  </si>
  <si>
    <t>- poučení a proškolení obsluhy pro provoz</t>
  </si>
  <si>
    <t>4+3+3</t>
  </si>
  <si>
    <t>732</t>
  </si>
  <si>
    <t>Strojovny</t>
  </si>
  <si>
    <t>732110811R00</t>
  </si>
  <si>
    <t xml:space="preserve">Demontáž těles rozdělovačů a sběračů, DN 100 mm </t>
  </si>
  <si>
    <t>732113102RZ3</t>
  </si>
  <si>
    <t>Hydr.vyrovnávač tlaku 6/4"-PN6 vč.montáže a tepelné izolace</t>
  </si>
  <si>
    <t>HVDT + vyp.kohout + aut.odvzd.ventil + 4x šroubení DN 32</t>
  </si>
  <si>
    <t>732321138RZ3</t>
  </si>
  <si>
    <t xml:space="preserve">Demontáž nádob expanzních 50 - 100 l </t>
  </si>
  <si>
    <t>732321143RZ3</t>
  </si>
  <si>
    <t xml:space="preserve">Demontáž úpravny nap.vody </t>
  </si>
  <si>
    <t>732339105R00</t>
  </si>
  <si>
    <t xml:space="preserve">Montáž nádoby expanzní tlakové 80 l </t>
  </si>
  <si>
    <t>732339211RZ3</t>
  </si>
  <si>
    <t xml:space="preserve">Montáž pojistného zařízení DN 25 </t>
  </si>
  <si>
    <t xml:space="preserve"> - kulový kohout F-F DN 25,PN 10 </t>
  </si>
  <si>
    <t>- pojistný ventil DN 20/25 s odtokem, otv.tlak 3 bar</t>
  </si>
  <si>
    <t>- tlakoměr s manometrickým kohoutem</t>
  </si>
  <si>
    <t>- vypouštěcí kohout DN 15</t>
  </si>
  <si>
    <t>- šroubení DN 25 mosazné</t>
  </si>
  <si>
    <t>732420811R00</t>
  </si>
  <si>
    <t xml:space="preserve">Demontáž čerpadel oběhových spirálních DN 25 </t>
  </si>
  <si>
    <t>732420812R00</t>
  </si>
  <si>
    <t xml:space="preserve">Demontáž čerpadel oběhových spirálních DN 40 </t>
  </si>
  <si>
    <t>732429112R00</t>
  </si>
  <si>
    <t xml:space="preserve">Montáž čerpadel oběhových spirálních, DN 40 </t>
  </si>
  <si>
    <t>732890801R00</t>
  </si>
  <si>
    <t xml:space="preserve">Přemístění vybouraných hmot - strojovny, H do 6 m </t>
  </si>
  <si>
    <t>0,23226+0,036+0,028+0,009+0,042</t>
  </si>
  <si>
    <t>734449156RZ3</t>
  </si>
  <si>
    <t xml:space="preserve">Montáž automatu napouštěcího </t>
  </si>
  <si>
    <t>včetně připojovací tlakové hadice</t>
  </si>
  <si>
    <t>422185234.RZ3</t>
  </si>
  <si>
    <t>Napouštěcí automat DN 15</t>
  </si>
  <si>
    <t>Automatický napouštěcí ventil s uzávěrem a tlakoměrem.</t>
  </si>
  <si>
    <t>42610918.RZ3</t>
  </si>
  <si>
    <t>Oběhové čerpadlo vytáýpění - systémové DN 32</t>
  </si>
  <si>
    <t>dle specifikace v technické zprávě</t>
  </si>
  <si>
    <t>48466206</t>
  </si>
  <si>
    <t>Nádoba expanzní membránová NG 80/6</t>
  </si>
  <si>
    <t>998732201R00</t>
  </si>
  <si>
    <t xml:space="preserve">Přesun hmot pro strojovny, výšky do 6 m </t>
  </si>
  <si>
    <t>733</t>
  </si>
  <si>
    <t>Rozvod potrubí</t>
  </si>
  <si>
    <t>733110806R00</t>
  </si>
  <si>
    <t xml:space="preserve">Demontáž potrubí ocelového závitového do DN 15-32 </t>
  </si>
  <si>
    <t>3+8+12</t>
  </si>
  <si>
    <t>733110808R00</t>
  </si>
  <si>
    <t xml:space="preserve">Demontáž potrubí ocelového závitového do DN 32-50 </t>
  </si>
  <si>
    <t>8+5</t>
  </si>
  <si>
    <t>733163104R00</t>
  </si>
  <si>
    <t xml:space="preserve">Potrubí z měděných trubek vytápění D 22 x 1,0 mm </t>
  </si>
  <si>
    <t>pojistné potrubí</t>
  </si>
  <si>
    <t>733163105R00</t>
  </si>
  <si>
    <t xml:space="preserve">Potrubí z měděných trubek vytápění D 28 x 1,0 mm </t>
  </si>
  <si>
    <t>1,5+1,5+1+1</t>
  </si>
  <si>
    <t>733163106R00</t>
  </si>
  <si>
    <t xml:space="preserve">Potrubí z měděných trubek vytápění D 35 x 1,5 mm </t>
  </si>
  <si>
    <t>733163107R00</t>
  </si>
  <si>
    <t xml:space="preserve">Potrubí z měděných trubek vytápění D 42 x 1,5 mm </t>
  </si>
  <si>
    <t>8,5+1,5</t>
  </si>
  <si>
    <t>733890801R00</t>
  </si>
  <si>
    <t xml:space="preserve">Přemístění vybouraných hmot - potrubí, H do 6 m </t>
  </si>
  <si>
    <t>0,0736+0,06916</t>
  </si>
  <si>
    <t>998733201R00</t>
  </si>
  <si>
    <t xml:space="preserve">Přesun hmot pro rozvody potrubí, výšky do 6 m </t>
  </si>
  <si>
    <t>904      R02</t>
  </si>
  <si>
    <t>Hzs-zkoušky v ramci montaz.praci Topná zkouška</t>
  </si>
  <si>
    <t>hod</t>
  </si>
  <si>
    <t>Provedení topné a funkční zkoušky včetně</t>
  </si>
  <si>
    <t>vyvážení topného systému vyregulováním ventilových vložek</t>
  </si>
  <si>
    <t>10</t>
  </si>
  <si>
    <t>734</t>
  </si>
  <si>
    <t>Armatury</t>
  </si>
  <si>
    <t>734209103R00</t>
  </si>
  <si>
    <t xml:space="preserve">Montáž armatur závitových,s 1závitem, G 1/2 </t>
  </si>
  <si>
    <t>4+4</t>
  </si>
  <si>
    <t>734209114R00</t>
  </si>
  <si>
    <t xml:space="preserve">Montáž armatur závitových,se 2závity, G 3/4 </t>
  </si>
  <si>
    <t>734209115R00</t>
  </si>
  <si>
    <t xml:space="preserve">Montáž armatur závitových,se 2závity, G 1 </t>
  </si>
  <si>
    <t>5+2</t>
  </si>
  <si>
    <t>734209116R00</t>
  </si>
  <si>
    <t xml:space="preserve">Montáž armatur závitových,se 2závity, G 5/4 </t>
  </si>
  <si>
    <t>734209117R00</t>
  </si>
  <si>
    <t xml:space="preserve">Montáž armatur závitových,se 2závity, G 6/4 </t>
  </si>
  <si>
    <t>734281121RZ3</t>
  </si>
  <si>
    <t>Separátor nečistot s magnetem a filtrem 1" vč.montáže</t>
  </si>
  <si>
    <t>734413122R00</t>
  </si>
  <si>
    <t xml:space="preserve">Teploměr TP 120 A, D 63 / dl.jímky 50 mm </t>
  </si>
  <si>
    <t>551100073</t>
  </si>
  <si>
    <t>Kohout kulový voda 3/4" páčka</t>
  </si>
  <si>
    <t>551100074</t>
  </si>
  <si>
    <t>Kohout kulový voda 1" páčka</t>
  </si>
  <si>
    <t>3+2</t>
  </si>
  <si>
    <t>551100075</t>
  </si>
  <si>
    <t>Kohout kulový voda 5/4" páčka</t>
  </si>
  <si>
    <t>551100076</t>
  </si>
  <si>
    <t>Kohout kulový voda 6/4" páčka</t>
  </si>
  <si>
    <t>551100181.RZ3</t>
  </si>
  <si>
    <t>Zpětná klapka kovová - 1"FF; Kv 4,50</t>
  </si>
  <si>
    <t>5511356971.RZZ</t>
  </si>
  <si>
    <t>Kohout kulový vypouštěcí 1/2"</t>
  </si>
  <si>
    <t>551200011</t>
  </si>
  <si>
    <t>Ventil automatický odvzdušňovací 1/2"</t>
  </si>
  <si>
    <t>4</t>
  </si>
  <si>
    <t>5512001442.RZZ</t>
  </si>
  <si>
    <t>Šroubení mosazné 3/4"</t>
  </si>
  <si>
    <t>5512001443.RZZ</t>
  </si>
  <si>
    <t>Šroubení mosazné 1"</t>
  </si>
  <si>
    <t>6+1</t>
  </si>
  <si>
    <t>5512001445</t>
  </si>
  <si>
    <t>Šroubení mosazné 1 1/2"</t>
  </si>
  <si>
    <t>551200355.RZ3</t>
  </si>
  <si>
    <t>Ventil pojistný  3/4" FF x 3 bar</t>
  </si>
  <si>
    <t>998734201R00</t>
  </si>
  <si>
    <t xml:space="preserve">Přesun hmot pro armatury, výšky do 6 m </t>
  </si>
  <si>
    <t>735</t>
  </si>
  <si>
    <t>Otopná tělesa</t>
  </si>
  <si>
    <t>735191905R00</t>
  </si>
  <si>
    <t xml:space="preserve">Oprava - odvzdušnění otopných těles </t>
  </si>
  <si>
    <t>26</t>
  </si>
  <si>
    <t>998735201R00</t>
  </si>
  <si>
    <t xml:space="preserve">Přesun hmot pro otopná tělesa, výšky do 6 m </t>
  </si>
  <si>
    <t>784</t>
  </si>
  <si>
    <t>Malby</t>
  </si>
  <si>
    <t>784446913R00</t>
  </si>
  <si>
    <t xml:space="preserve">Oprava,malba latex 2x, 1bar+strop obrus. míst. 8 m </t>
  </si>
  <si>
    <t>m2</t>
  </si>
  <si>
    <t>18</t>
  </si>
  <si>
    <t>M21</t>
  </si>
  <si>
    <t>Elektromontáže</t>
  </si>
  <si>
    <t>210290839RZ3</t>
  </si>
  <si>
    <t xml:space="preserve">Demontáž elektroinstalace kotleny </t>
  </si>
  <si>
    <t>Kabely, regulace, lišty</t>
  </si>
  <si>
    <t>210870954RZ3</t>
  </si>
  <si>
    <t xml:space="preserve">Kabelový rozvod NN v liště </t>
  </si>
  <si>
    <t xml:space="preserve">- připojení 2x dvojzásuvka kotlů </t>
  </si>
  <si>
    <t xml:space="preserve">- připojení regulace </t>
  </si>
  <si>
    <t xml:space="preserve">- připojení oběhového čerpadla </t>
  </si>
  <si>
    <t>210870961RZ3</t>
  </si>
  <si>
    <t xml:space="preserve">Kabelový rozvod v liště - regulace </t>
  </si>
  <si>
    <t>- připojení regulace kaskády</t>
  </si>
  <si>
    <t>- připojení nadřazené regulace</t>
  </si>
  <si>
    <t>- připojení komunikace</t>
  </si>
  <si>
    <t>1140082.RZ3</t>
  </si>
  <si>
    <t>Týdenní digitální programovací regulátor vč.připojení a montáže</t>
  </si>
  <si>
    <t>- nadřazený regulátor</t>
  </si>
  <si>
    <t>1140085.RZ3</t>
  </si>
  <si>
    <t>Čidlo teploty kaskády vč.připojení a montáže</t>
  </si>
  <si>
    <t>1140087.RZ3</t>
  </si>
  <si>
    <t>Čidlo venkovní teploty vč.připojení a montáže</t>
  </si>
  <si>
    <t>1140094.RZ3</t>
  </si>
  <si>
    <t>Kaskádový regulátor vč.připojení a montáže</t>
  </si>
  <si>
    <t>1140096.RZ3</t>
  </si>
  <si>
    <t>Komunikátor KTR KOM vč.připojení a montáže</t>
  </si>
  <si>
    <t>D96</t>
  </si>
  <si>
    <t>Přesuny suti a vybouraných hmot</t>
  </si>
  <si>
    <t>979017112R00</t>
  </si>
  <si>
    <t xml:space="preserve">Svislé přemístění vyb. hmot nošením na H do 3,5 m </t>
  </si>
  <si>
    <t>979017191R00</t>
  </si>
  <si>
    <t xml:space="preserve">Příplatek k přemístění suti za dalších H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</si>
  <si>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</si>
  <si>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</si>
  <si>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</si>
  <si>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</si>
  <si>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</si>
  <si>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</si>
  <si>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</si>
  <si>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</si>
  <si>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</si>
  <si>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</si>
  <si>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979999997R00</t>
  </si>
  <si>
    <t xml:space="preserve">Poplatek za skládku čistá suť </t>
  </si>
  <si>
    <t xml:space="preserve">včetně likvidace nebezpečného odpadu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</si>
  <si>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</si>
  <si>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</si>
  <si>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</si>
  <si>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</si>
  <si>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</si>
  <si>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</si>
  <si>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</si>
  <si>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</si>
  <si>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Zdravotnické záchranná služba MSK</t>
  </si>
  <si>
    <t>Jaroslav Fojt - JAFO plynoservis</t>
  </si>
  <si>
    <t>Položky zakončené RZZ = položky s vymazáním názvu nebo označení výrobku. Položky zakončené RZ3 = nově vytvořená položka rozpočtu.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</si>
</sst>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49" fontId="25" fillId="0" borderId="66" xfId="47" applyNumberFormat="1" applyFont="1" applyBorder="1" applyAlignment="1">
      <alignment horizontal="left"/>
      <protection/>
    </xf>
    <xf numFmtId="0" fontId="36" fillId="19" borderId="43" xfId="47" applyNumberFormat="1" applyFont="1" applyFill="1" applyBorder="1" applyAlignment="1">
      <alignment horizontal="left" wrapText="1" indent="1"/>
      <protection/>
    </xf>
    <xf numFmtId="0" fontId="37" fillId="0" borderId="0" xfId="0" applyNumberFormat="1" applyFont="1" applyAlignment="1">
      <alignment/>
    </xf>
    <xf numFmtId="0" fontId="37" fillId="0" borderId="22" xfId="0" applyNumberFormat="1" applyFont="1" applyBorder="1" applyAlignment="1">
      <alignment/>
    </xf>
    <xf numFmtId="0" fontId="38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9" fillId="19" borderId="68" xfId="47" applyNumberFormat="1" applyFont="1" applyFill="1" applyBorder="1" applyAlignment="1">
      <alignment horizontal="left" wrapText="1"/>
      <protection/>
    </xf>
    <xf numFmtId="49" fontId="40" fillId="0" borderId="69" xfId="0" applyNumberFormat="1" applyFont="1" applyBorder="1" applyAlignment="1">
      <alignment horizontal="left" wrapText="1"/>
    </xf>
    <xf numFmtId="4" fontId="39" fillId="19" borderId="70" xfId="47" applyNumberFormat="1" applyFont="1" applyFill="1" applyBorder="1" applyAlignment="1">
      <alignment horizontal="right" wrapText="1"/>
      <protection/>
    </xf>
    <xf numFmtId="0" fontId="39" fillId="19" borderId="43" xfId="47" applyFont="1" applyFill="1" applyBorder="1" applyAlignment="1">
      <alignment horizontal="left" wrapText="1"/>
      <protection/>
    </xf>
    <xf numFmtId="0" fontId="39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41" fillId="18" borderId="19" xfId="47" applyNumberFormat="1" applyFont="1" applyFill="1" applyBorder="1" applyAlignment="1">
      <alignment horizontal="left"/>
      <protection/>
    </xf>
    <xf numFmtId="0" fontId="41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2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3" fillId="0" borderId="0" xfId="47" applyFont="1" applyBorder="1">
      <alignment/>
      <protection/>
    </xf>
    <xf numFmtId="3" fontId="43" fillId="0" borderId="0" xfId="47" applyNumberFormat="1" applyFont="1" applyBorder="1" applyAlignment="1">
      <alignment horizontal="right"/>
      <protection/>
    </xf>
    <xf numFmtId="4" fontId="43" fillId="0" borderId="0" xfId="47" applyNumberFormat="1" applyFont="1" applyBorder="1">
      <alignment/>
      <protection/>
    </xf>
    <xf numFmtId="0" fontId="42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6">
      <selection activeCell="G36" sqref="G3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001p</v>
      </c>
      <c r="D2" s="5" t="str">
        <f>Rekapitulace!G2</f>
        <v>Dodávka a montáž zařízení kotelny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404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Jaroslav Fojt - JAFO plynoservis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403</v>
      </c>
      <c r="D11" s="30"/>
      <c r="E11" s="30"/>
      <c r="F11" s="41" t="s">
        <v>16</v>
      </c>
      <c r="G11" s="42">
        <v>20211606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Rekapitulace!A27</f>
        <v>Ztížené výrobní podmínky</v>
      </c>
      <c r="E15" s="61"/>
      <c r="F15" s="62"/>
      <c r="G15" s="59">
        <f>Rekapitulace!I27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Rekapitulace!A28</f>
        <v>Oborová přirážka</v>
      </c>
      <c r="E16" s="63"/>
      <c r="F16" s="64"/>
      <c r="G16" s="59">
        <f>Rekapitulace!I28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Rekapitulace!A29</f>
        <v>Přesun stavebních kapacit</v>
      </c>
      <c r="E17" s="63"/>
      <c r="F17" s="64"/>
      <c r="G17" s="59">
        <f>Rekapitulace!I29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Rekapitulace!A30</f>
        <v>Mimostaveništní doprava</v>
      </c>
      <c r="E18" s="63"/>
      <c r="F18" s="64"/>
      <c r="G18" s="59">
        <f>Rekapitulace!I30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Rekapitulace!A31</f>
        <v>Zařízení staveniště</v>
      </c>
      <c r="E19" s="63"/>
      <c r="F19" s="64"/>
      <c r="G19" s="59">
        <f>Rekapitulace!I31</f>
        <v>0</v>
      </c>
    </row>
    <row r="20" spans="1:7" ht="15.75" customHeight="1">
      <c r="A20" s="67"/>
      <c r="B20" s="58"/>
      <c r="C20" s="59"/>
      <c r="D20" s="9" t="str">
        <f>Rekapitulace!A32</f>
        <v>Provoz investora</v>
      </c>
      <c r="E20" s="63"/>
      <c r="F20" s="64"/>
      <c r="G20" s="59">
        <f>Rekapitulace!I32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Rekapitulace!A33</f>
        <v>Kompletační činnost (IČD)</v>
      </c>
      <c r="E21" s="63"/>
      <c r="F21" s="64"/>
      <c r="G21" s="59">
        <f>Rekapitulace!I33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405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6"/>
  <sheetViews>
    <sheetView workbookViewId="0" topLeftCell="A1">
      <selection activeCell="H35" sqref="H35:I3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20211606 Výměna zdrojů plynové kotelny VS Bruntál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D.1.4 Plynová kotelna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3</v>
      </c>
      <c r="B7" s="133" t="str">
        <f>Položky!C7</f>
        <v>Svislé a kompletní konstrukce</v>
      </c>
      <c r="C7" s="69"/>
      <c r="D7" s="134"/>
      <c r="E7" s="232">
        <f>Položky!BA11</f>
        <v>0</v>
      </c>
      <c r="F7" s="233">
        <f>Položky!BB11</f>
        <v>0</v>
      </c>
      <c r="G7" s="233">
        <f>Položky!BC11</f>
        <v>0</v>
      </c>
      <c r="H7" s="233">
        <f>Položky!BD11</f>
        <v>0</v>
      </c>
      <c r="I7" s="234">
        <f>Položky!BE11</f>
        <v>0</v>
      </c>
    </row>
    <row r="8" spans="1:9" s="37" customFormat="1" ht="12.75">
      <c r="A8" s="231" t="str">
        <f>Položky!B12</f>
        <v>61</v>
      </c>
      <c r="B8" s="133" t="str">
        <f>Položky!C12</f>
        <v>Upravy povrchů vnitřní</v>
      </c>
      <c r="C8" s="69"/>
      <c r="D8" s="134"/>
      <c r="E8" s="232">
        <f>Položky!BA16</f>
        <v>0</v>
      </c>
      <c r="F8" s="233">
        <f>Položky!BB16</f>
        <v>0</v>
      </c>
      <c r="G8" s="233">
        <f>Položky!BC16</f>
        <v>0</v>
      </c>
      <c r="H8" s="233">
        <f>Položky!BD16</f>
        <v>0</v>
      </c>
      <c r="I8" s="234">
        <f>Položky!BE16</f>
        <v>0</v>
      </c>
    </row>
    <row r="9" spans="1:9" s="37" customFormat="1" ht="12.75">
      <c r="A9" s="231" t="str">
        <f>Položky!B17</f>
        <v>62</v>
      </c>
      <c r="B9" s="133" t="str">
        <f>Položky!C17</f>
        <v>Úpravy povrchů vnější</v>
      </c>
      <c r="C9" s="69"/>
      <c r="D9" s="134"/>
      <c r="E9" s="232">
        <f>Položky!BA21</f>
        <v>0</v>
      </c>
      <c r="F9" s="233">
        <f>Položky!BB21</f>
        <v>0</v>
      </c>
      <c r="G9" s="233">
        <f>Položky!BC21</f>
        <v>0</v>
      </c>
      <c r="H9" s="233">
        <f>Položky!BD21</f>
        <v>0</v>
      </c>
      <c r="I9" s="234">
        <f>Položky!BE21</f>
        <v>0</v>
      </c>
    </row>
    <row r="10" spans="1:9" s="37" customFormat="1" ht="12.75">
      <c r="A10" s="231" t="str">
        <f>Položky!B22</f>
        <v>99</v>
      </c>
      <c r="B10" s="133" t="str">
        <f>Položky!C22</f>
        <v>Staveništní přesun hmot</v>
      </c>
      <c r="C10" s="69"/>
      <c r="D10" s="134"/>
      <c r="E10" s="232">
        <f>Položky!BA24</f>
        <v>0</v>
      </c>
      <c r="F10" s="233">
        <f>Položky!BB24</f>
        <v>0</v>
      </c>
      <c r="G10" s="233">
        <f>Položky!BC24</f>
        <v>0</v>
      </c>
      <c r="H10" s="233">
        <f>Položky!BD24</f>
        <v>0</v>
      </c>
      <c r="I10" s="234">
        <f>Položky!BE24</f>
        <v>0</v>
      </c>
    </row>
    <row r="11" spans="1:9" s="37" customFormat="1" ht="12.75">
      <c r="A11" s="231" t="str">
        <f>Položky!B25</f>
        <v>713</v>
      </c>
      <c r="B11" s="133" t="str">
        <f>Položky!C25</f>
        <v>Izolace tepelné</v>
      </c>
      <c r="C11" s="69"/>
      <c r="D11" s="134"/>
      <c r="E11" s="232">
        <f>Položky!BA44</f>
        <v>0</v>
      </c>
      <c r="F11" s="233">
        <f>Položky!BB44</f>
        <v>0</v>
      </c>
      <c r="G11" s="233">
        <f>Položky!BC44</f>
        <v>0</v>
      </c>
      <c r="H11" s="233">
        <f>Položky!BD44</f>
        <v>0</v>
      </c>
      <c r="I11" s="234">
        <f>Položky!BE44</f>
        <v>0</v>
      </c>
    </row>
    <row r="12" spans="1:9" s="37" customFormat="1" ht="12.75">
      <c r="A12" s="231" t="str">
        <f>Položky!B45</f>
        <v>721</v>
      </c>
      <c r="B12" s="133" t="str">
        <f>Položky!C45</f>
        <v>Vnitřní kanalizace</v>
      </c>
      <c r="C12" s="69"/>
      <c r="D12" s="134"/>
      <c r="E12" s="232">
        <f>Položky!BA54</f>
        <v>0</v>
      </c>
      <c r="F12" s="233">
        <f>Položky!BB54</f>
        <v>0</v>
      </c>
      <c r="G12" s="233">
        <f>Položky!BC54</f>
        <v>0</v>
      </c>
      <c r="H12" s="233">
        <f>Položky!BD54</f>
        <v>0</v>
      </c>
      <c r="I12" s="234">
        <f>Položky!BE54</f>
        <v>0</v>
      </c>
    </row>
    <row r="13" spans="1:9" s="37" customFormat="1" ht="12.75">
      <c r="A13" s="231" t="str">
        <f>Položky!B55</f>
        <v>723</v>
      </c>
      <c r="B13" s="133" t="str">
        <f>Položky!C55</f>
        <v>Vnitřní plynovod</v>
      </c>
      <c r="C13" s="69"/>
      <c r="D13" s="134"/>
      <c r="E13" s="232">
        <f>Položky!BA92</f>
        <v>0</v>
      </c>
      <c r="F13" s="233">
        <f>Položky!BB92</f>
        <v>0</v>
      </c>
      <c r="G13" s="233">
        <f>Položky!BC92</f>
        <v>0</v>
      </c>
      <c r="H13" s="233">
        <f>Položky!BD92</f>
        <v>0</v>
      </c>
      <c r="I13" s="234">
        <f>Položky!BE92</f>
        <v>0</v>
      </c>
    </row>
    <row r="14" spans="1:9" s="37" customFormat="1" ht="12.75">
      <c r="A14" s="231" t="str">
        <f>Položky!B93</f>
        <v>731</v>
      </c>
      <c r="B14" s="133" t="str">
        <f>Položky!C93</f>
        <v>Kotelny</v>
      </c>
      <c r="C14" s="69"/>
      <c r="D14" s="134"/>
      <c r="E14" s="232">
        <f>Položky!BA137</f>
        <v>0</v>
      </c>
      <c r="F14" s="233">
        <f>Položky!BB137</f>
        <v>0</v>
      </c>
      <c r="G14" s="233">
        <f>Položky!BC137</f>
        <v>0</v>
      </c>
      <c r="H14" s="233">
        <f>Položky!BD137</f>
        <v>0</v>
      </c>
      <c r="I14" s="234">
        <f>Položky!BE137</f>
        <v>0</v>
      </c>
    </row>
    <row r="15" spans="1:9" s="37" customFormat="1" ht="12.75">
      <c r="A15" s="231" t="str">
        <f>Položky!B138</f>
        <v>732</v>
      </c>
      <c r="B15" s="133" t="str">
        <f>Položky!C138</f>
        <v>Strojovny</v>
      </c>
      <c r="C15" s="69"/>
      <c r="D15" s="134"/>
      <c r="E15" s="232">
        <f>Položky!BA182</f>
        <v>0</v>
      </c>
      <c r="F15" s="233">
        <f>Položky!BB182</f>
        <v>0</v>
      </c>
      <c r="G15" s="233">
        <f>Položky!BC182</f>
        <v>0</v>
      </c>
      <c r="H15" s="233">
        <f>Položky!BD182</f>
        <v>0</v>
      </c>
      <c r="I15" s="234">
        <f>Položky!BE182</f>
        <v>0</v>
      </c>
    </row>
    <row r="16" spans="1:9" s="37" customFormat="1" ht="12.75">
      <c r="A16" s="231" t="str">
        <f>Položky!B183</f>
        <v>733</v>
      </c>
      <c r="B16" s="133" t="str">
        <f>Položky!C183</f>
        <v>Rozvod potrubí</v>
      </c>
      <c r="C16" s="69"/>
      <c r="D16" s="134"/>
      <c r="E16" s="232">
        <f>Položky!BA209</f>
        <v>0</v>
      </c>
      <c r="F16" s="233">
        <f>Položky!BB209</f>
        <v>0</v>
      </c>
      <c r="G16" s="233">
        <f>Položky!BC209</f>
        <v>0</v>
      </c>
      <c r="H16" s="233">
        <f>Položky!BD209</f>
        <v>0</v>
      </c>
      <c r="I16" s="234">
        <f>Položky!BE209</f>
        <v>0</v>
      </c>
    </row>
    <row r="17" spans="1:9" s="37" customFormat="1" ht="12.75">
      <c r="A17" s="231" t="str">
        <f>Položky!B210</f>
        <v>734</v>
      </c>
      <c r="B17" s="133" t="str">
        <f>Položky!C210</f>
        <v>Armatury</v>
      </c>
      <c r="C17" s="69"/>
      <c r="D17" s="134"/>
      <c r="E17" s="232">
        <f>Položky!BA266</f>
        <v>0</v>
      </c>
      <c r="F17" s="233">
        <f>Položky!BB266</f>
        <v>0</v>
      </c>
      <c r="G17" s="233">
        <f>Položky!BC266</f>
        <v>0</v>
      </c>
      <c r="H17" s="233">
        <f>Položky!BD266</f>
        <v>0</v>
      </c>
      <c r="I17" s="234">
        <f>Položky!BE266</f>
        <v>0</v>
      </c>
    </row>
    <row r="18" spans="1:9" s="37" customFormat="1" ht="12.75">
      <c r="A18" s="231" t="str">
        <f>Položky!B267</f>
        <v>735</v>
      </c>
      <c r="B18" s="133" t="str">
        <f>Položky!C267</f>
        <v>Otopná tělesa</v>
      </c>
      <c r="C18" s="69"/>
      <c r="D18" s="134"/>
      <c r="E18" s="232">
        <f>Položky!BA271</f>
        <v>0</v>
      </c>
      <c r="F18" s="233">
        <f>Položky!BB271</f>
        <v>0</v>
      </c>
      <c r="G18" s="233">
        <f>Položky!BC271</f>
        <v>0</v>
      </c>
      <c r="H18" s="233">
        <f>Položky!BD271</f>
        <v>0</v>
      </c>
      <c r="I18" s="234">
        <f>Položky!BE271</f>
        <v>0</v>
      </c>
    </row>
    <row r="19" spans="1:9" s="37" customFormat="1" ht="12.75">
      <c r="A19" s="231" t="str">
        <f>Položky!B272</f>
        <v>784</v>
      </c>
      <c r="B19" s="133" t="str">
        <f>Položky!C272</f>
        <v>Malby</v>
      </c>
      <c r="C19" s="69"/>
      <c r="D19" s="134"/>
      <c r="E19" s="232">
        <f>Položky!BA276</f>
        <v>0</v>
      </c>
      <c r="F19" s="233">
        <f>Položky!BB276</f>
        <v>0</v>
      </c>
      <c r="G19" s="233">
        <f>Položky!BC276</f>
        <v>0</v>
      </c>
      <c r="H19" s="233">
        <f>Položky!BD276</f>
        <v>0</v>
      </c>
      <c r="I19" s="234">
        <f>Položky!BE276</f>
        <v>0</v>
      </c>
    </row>
    <row r="20" spans="1:9" s="37" customFormat="1" ht="12.75">
      <c r="A20" s="231" t="str">
        <f>Položky!B277</f>
        <v>M21</v>
      </c>
      <c r="B20" s="133" t="str">
        <f>Položky!C277</f>
        <v>Elektromontáže</v>
      </c>
      <c r="C20" s="69"/>
      <c r="D20" s="134"/>
      <c r="E20" s="232">
        <f>Položky!BA302</f>
        <v>0</v>
      </c>
      <c r="F20" s="233">
        <f>Položky!BB302</f>
        <v>0</v>
      </c>
      <c r="G20" s="233">
        <f>Položky!BC302</f>
        <v>0</v>
      </c>
      <c r="H20" s="233">
        <f>Položky!BD302</f>
        <v>0</v>
      </c>
      <c r="I20" s="234">
        <f>Položky!BE302</f>
        <v>0</v>
      </c>
    </row>
    <row r="21" spans="1:9" s="37" customFormat="1" ht="13.5" thickBot="1">
      <c r="A21" s="231" t="str">
        <f>Položky!B303</f>
        <v>D96</v>
      </c>
      <c r="B21" s="133" t="str">
        <f>Položky!C303</f>
        <v>Přesuny suti a vybouraných hmot</v>
      </c>
      <c r="C21" s="69"/>
      <c r="D21" s="134"/>
      <c r="E21" s="232">
        <f>Položky!BA320</f>
        <v>0</v>
      </c>
      <c r="F21" s="233">
        <f>Položky!BB320</f>
        <v>0</v>
      </c>
      <c r="G21" s="233">
        <f>Položky!BC320</f>
        <v>0</v>
      </c>
      <c r="H21" s="233">
        <f>Položky!BD320</f>
        <v>0</v>
      </c>
      <c r="I21" s="234">
        <f>Položky!BE320</f>
        <v>0</v>
      </c>
    </row>
    <row r="22" spans="1:9" s="141" customFormat="1" ht="13.5" thickBot="1">
      <c r="A22" s="135"/>
      <c r="B22" s="136" t="s">
        <v>57</v>
      </c>
      <c r="C22" s="136"/>
      <c r="D22" s="137"/>
      <c r="E22" s="138">
        <f>SUM(E7:E21)</f>
        <v>0</v>
      </c>
      <c r="F22" s="139">
        <f>SUM(F7:F21)</f>
        <v>0</v>
      </c>
      <c r="G22" s="139">
        <f>SUM(G7:G21)</f>
        <v>0</v>
      </c>
      <c r="H22" s="139">
        <f>SUM(H7:H21)</f>
        <v>0</v>
      </c>
      <c r="I22" s="140">
        <f>SUM(I7:I21)</f>
        <v>0</v>
      </c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57" ht="19.5" customHeight="1">
      <c r="A24" s="125" t="s">
        <v>58</v>
      </c>
      <c r="B24" s="125"/>
      <c r="C24" s="125"/>
      <c r="D24" s="125"/>
      <c r="E24" s="125"/>
      <c r="F24" s="125"/>
      <c r="G24" s="142"/>
      <c r="H24" s="125"/>
      <c r="I24" s="125"/>
      <c r="BA24" s="43"/>
      <c r="BB24" s="43"/>
      <c r="BC24" s="43"/>
      <c r="BD24" s="43"/>
      <c r="BE24" s="43"/>
    </row>
    <row r="25" spans="1:9" ht="13.5" thickBot="1">
      <c r="A25" s="82"/>
      <c r="B25" s="82"/>
      <c r="C25" s="82"/>
      <c r="D25" s="82"/>
      <c r="E25" s="82"/>
      <c r="F25" s="82"/>
      <c r="G25" s="82"/>
      <c r="H25" s="82"/>
      <c r="I25" s="82"/>
    </row>
    <row r="26" spans="1:9" ht="12.75">
      <c r="A26" s="76" t="s">
        <v>59</v>
      </c>
      <c r="B26" s="77"/>
      <c r="C26" s="77"/>
      <c r="D26" s="143"/>
      <c r="E26" s="144" t="s">
        <v>60</v>
      </c>
      <c r="F26" s="145" t="s">
        <v>61</v>
      </c>
      <c r="G26" s="146" t="s">
        <v>62</v>
      </c>
      <c r="H26" s="147"/>
      <c r="I26" s="148" t="s">
        <v>60</v>
      </c>
    </row>
    <row r="27" spans="1:53" ht="12.75">
      <c r="A27" s="67" t="s">
        <v>395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3" ht="12.75">
      <c r="A28" s="67" t="s">
        <v>396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0</v>
      </c>
    </row>
    <row r="29" spans="1:53" ht="12.75">
      <c r="A29" s="67" t="s">
        <v>397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0</v>
      </c>
    </row>
    <row r="30" spans="1:53" ht="12.75">
      <c r="A30" s="67" t="s">
        <v>398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0</v>
      </c>
    </row>
    <row r="31" spans="1:53" ht="12.75">
      <c r="A31" s="67" t="s">
        <v>399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1</v>
      </c>
    </row>
    <row r="32" spans="1:53" ht="12.75">
      <c r="A32" s="67" t="s">
        <v>400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1</v>
      </c>
    </row>
    <row r="33" spans="1:53" ht="12.75">
      <c r="A33" s="67" t="s">
        <v>401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2</v>
      </c>
    </row>
    <row r="34" spans="1:53" ht="12.75">
      <c r="A34" s="67" t="s">
        <v>402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2</v>
      </c>
    </row>
    <row r="35" spans="1:9" ht="13.5" thickBot="1">
      <c r="A35" s="155"/>
      <c r="B35" s="156" t="s">
        <v>63</v>
      </c>
      <c r="C35" s="157"/>
      <c r="D35" s="158"/>
      <c r="E35" s="159"/>
      <c r="F35" s="160"/>
      <c r="G35" s="160"/>
      <c r="H35" s="161">
        <f>SUM(I27:I34)</f>
        <v>0</v>
      </c>
      <c r="I35" s="162"/>
    </row>
    <row r="37" spans="2:9" ht="12.75">
      <c r="B37" s="141"/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</sheetData>
  <sheetProtection/>
  <mergeCells count="4">
    <mergeCell ref="H35:I35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93"/>
  <sheetViews>
    <sheetView showGridLines="0" showZeros="0" workbookViewId="0" topLeftCell="A1">
      <selection activeCell="A320" sqref="A320:IV322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20211606 Výměna zdrojů plynové kotelny VS Bruntál</v>
      </c>
      <c r="D3" s="172"/>
      <c r="E3" s="173" t="s">
        <v>64</v>
      </c>
      <c r="F3" s="174" t="str">
        <f>Rekapitulace!H1</f>
        <v>001p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D.1.4 Plynová kotelna</v>
      </c>
      <c r="D4" s="177"/>
      <c r="E4" s="178" t="str">
        <f>Rekapitulace!G2</f>
        <v>Dodávka a montáž zařízení kotelny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84</v>
      </c>
      <c r="C7" s="190" t="s">
        <v>85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86</v>
      </c>
      <c r="C8" s="198" t="s">
        <v>87</v>
      </c>
      <c r="D8" s="199" t="s">
        <v>88</v>
      </c>
      <c r="E8" s="200">
        <v>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0.16803</v>
      </c>
    </row>
    <row r="9" spans="1:15" ht="12.75">
      <c r="A9" s="203"/>
      <c r="B9" s="204"/>
      <c r="C9" s="205" t="s">
        <v>89</v>
      </c>
      <c r="D9" s="206"/>
      <c r="E9" s="206"/>
      <c r="F9" s="206"/>
      <c r="G9" s="207"/>
      <c r="L9" s="208" t="s">
        <v>89</v>
      </c>
      <c r="O9" s="195">
        <v>3</v>
      </c>
    </row>
    <row r="10" spans="1:15" ht="12.75">
      <c r="A10" s="203"/>
      <c r="B10" s="209"/>
      <c r="C10" s="210" t="s">
        <v>90</v>
      </c>
      <c r="D10" s="211"/>
      <c r="E10" s="212">
        <v>2</v>
      </c>
      <c r="F10" s="213"/>
      <c r="G10" s="214"/>
      <c r="M10" s="208">
        <v>2</v>
      </c>
      <c r="O10" s="195"/>
    </row>
    <row r="11" spans="1:57" ht="12.75">
      <c r="A11" s="215"/>
      <c r="B11" s="216" t="s">
        <v>75</v>
      </c>
      <c r="C11" s="217" t="str">
        <f>CONCATENATE(B7," ",C7)</f>
        <v>3 Svislé a kompletní konstrukce</v>
      </c>
      <c r="D11" s="218"/>
      <c r="E11" s="219"/>
      <c r="F11" s="220"/>
      <c r="G11" s="221">
        <f>SUM(G7:G10)</f>
        <v>0</v>
      </c>
      <c r="O11" s="195">
        <v>4</v>
      </c>
      <c r="BA11" s="222">
        <f>SUM(BA7:BA10)</f>
        <v>0</v>
      </c>
      <c r="BB11" s="222">
        <f>SUM(BB7:BB10)</f>
        <v>0</v>
      </c>
      <c r="BC11" s="222">
        <f>SUM(BC7:BC10)</f>
        <v>0</v>
      </c>
      <c r="BD11" s="222">
        <f>SUM(BD7:BD10)</f>
        <v>0</v>
      </c>
      <c r="BE11" s="222">
        <f>SUM(BE7:BE10)</f>
        <v>0</v>
      </c>
    </row>
    <row r="12" spans="1:15" ht="12.75">
      <c r="A12" s="188" t="s">
        <v>72</v>
      </c>
      <c r="B12" s="189" t="s">
        <v>91</v>
      </c>
      <c r="C12" s="190" t="s">
        <v>92</v>
      </c>
      <c r="D12" s="191"/>
      <c r="E12" s="192"/>
      <c r="F12" s="192"/>
      <c r="G12" s="193"/>
      <c r="H12" s="194"/>
      <c r="I12" s="194"/>
      <c r="O12" s="195">
        <v>1</v>
      </c>
    </row>
    <row r="13" spans="1:104" ht="22.5">
      <c r="A13" s="196">
        <v>2</v>
      </c>
      <c r="B13" s="197" t="s">
        <v>93</v>
      </c>
      <c r="C13" s="198" t="s">
        <v>94</v>
      </c>
      <c r="D13" s="199" t="s">
        <v>88</v>
      </c>
      <c r="E13" s="200">
        <v>4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0.00867</v>
      </c>
    </row>
    <row r="14" spans="1:15" ht="12.75">
      <c r="A14" s="203"/>
      <c r="B14" s="204"/>
      <c r="C14" s="205"/>
      <c r="D14" s="206"/>
      <c r="E14" s="206"/>
      <c r="F14" s="206"/>
      <c r="G14" s="207"/>
      <c r="L14" s="208"/>
      <c r="O14" s="195">
        <v>3</v>
      </c>
    </row>
    <row r="15" spans="1:15" ht="12.75">
      <c r="A15" s="203"/>
      <c r="B15" s="209"/>
      <c r="C15" s="210" t="s">
        <v>95</v>
      </c>
      <c r="D15" s="211"/>
      <c r="E15" s="212">
        <v>4</v>
      </c>
      <c r="F15" s="213"/>
      <c r="G15" s="214"/>
      <c r="M15" s="208" t="s">
        <v>95</v>
      </c>
      <c r="O15" s="195"/>
    </row>
    <row r="16" spans="1:57" ht="12.75">
      <c r="A16" s="215"/>
      <c r="B16" s="216" t="s">
        <v>75</v>
      </c>
      <c r="C16" s="217" t="str">
        <f>CONCATENATE(B12," ",C12)</f>
        <v>61 Upravy povrchů vnitřní</v>
      </c>
      <c r="D16" s="218"/>
      <c r="E16" s="219"/>
      <c r="F16" s="220"/>
      <c r="G16" s="221">
        <f>SUM(G12:G15)</f>
        <v>0</v>
      </c>
      <c r="O16" s="195">
        <v>4</v>
      </c>
      <c r="BA16" s="222">
        <f>SUM(BA12:BA15)</f>
        <v>0</v>
      </c>
      <c r="BB16" s="222">
        <f>SUM(BB12:BB15)</f>
        <v>0</v>
      </c>
      <c r="BC16" s="222">
        <f>SUM(BC12:BC15)</f>
        <v>0</v>
      </c>
      <c r="BD16" s="222">
        <f>SUM(BD12:BD15)</f>
        <v>0</v>
      </c>
      <c r="BE16" s="222">
        <f>SUM(BE12:BE15)</f>
        <v>0</v>
      </c>
    </row>
    <row r="17" spans="1:15" ht="12.75">
      <c r="A17" s="188" t="s">
        <v>72</v>
      </c>
      <c r="B17" s="189" t="s">
        <v>96</v>
      </c>
      <c r="C17" s="190" t="s">
        <v>97</v>
      </c>
      <c r="D17" s="191"/>
      <c r="E17" s="192"/>
      <c r="F17" s="192"/>
      <c r="G17" s="193"/>
      <c r="H17" s="194"/>
      <c r="I17" s="194"/>
      <c r="O17" s="195">
        <v>1</v>
      </c>
    </row>
    <row r="18" spans="1:104" ht="12.75">
      <c r="A18" s="196">
        <v>3</v>
      </c>
      <c r="B18" s="197" t="s">
        <v>98</v>
      </c>
      <c r="C18" s="198" t="s">
        <v>99</v>
      </c>
      <c r="D18" s="199" t="s">
        <v>100</v>
      </c>
      <c r="E18" s="200">
        <v>1.5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0</v>
      </c>
      <c r="AC18" s="167">
        <v>0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0</v>
      </c>
      <c r="CZ18" s="167">
        <v>0.0003</v>
      </c>
    </row>
    <row r="19" spans="1:15" ht="12.75">
      <c r="A19" s="203"/>
      <c r="B19" s="204"/>
      <c r="C19" s="205"/>
      <c r="D19" s="206"/>
      <c r="E19" s="206"/>
      <c r="F19" s="206"/>
      <c r="G19" s="207"/>
      <c r="L19" s="208"/>
      <c r="O19" s="195">
        <v>3</v>
      </c>
    </row>
    <row r="20" spans="1:15" ht="12.75">
      <c r="A20" s="203"/>
      <c r="B20" s="209"/>
      <c r="C20" s="210" t="s">
        <v>101</v>
      </c>
      <c r="D20" s="211"/>
      <c r="E20" s="212">
        <v>1.5</v>
      </c>
      <c r="F20" s="213"/>
      <c r="G20" s="214"/>
      <c r="M20" s="208" t="s">
        <v>101</v>
      </c>
      <c r="O20" s="195"/>
    </row>
    <row r="21" spans="1:57" ht="12.75">
      <c r="A21" s="215"/>
      <c r="B21" s="216" t="s">
        <v>75</v>
      </c>
      <c r="C21" s="217" t="str">
        <f>CONCATENATE(B17," ",C17)</f>
        <v>62 Úpravy povrchů vnější</v>
      </c>
      <c r="D21" s="218"/>
      <c r="E21" s="219"/>
      <c r="F21" s="220"/>
      <c r="G21" s="221">
        <f>SUM(G17:G20)</f>
        <v>0</v>
      </c>
      <c r="O21" s="195">
        <v>4</v>
      </c>
      <c r="BA21" s="222">
        <f>SUM(BA17:BA20)</f>
        <v>0</v>
      </c>
      <c r="BB21" s="222">
        <f>SUM(BB17:BB20)</f>
        <v>0</v>
      </c>
      <c r="BC21" s="222">
        <f>SUM(BC17:BC20)</f>
        <v>0</v>
      </c>
      <c r="BD21" s="222">
        <f>SUM(BD17:BD20)</f>
        <v>0</v>
      </c>
      <c r="BE21" s="222">
        <f>SUM(BE17:BE20)</f>
        <v>0</v>
      </c>
    </row>
    <row r="22" spans="1:15" ht="12.75">
      <c r="A22" s="188" t="s">
        <v>72</v>
      </c>
      <c r="B22" s="189" t="s">
        <v>102</v>
      </c>
      <c r="C22" s="190" t="s">
        <v>103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4</v>
      </c>
      <c r="B23" s="197" t="s">
        <v>104</v>
      </c>
      <c r="C23" s="198" t="s">
        <v>105</v>
      </c>
      <c r="D23" s="199" t="s">
        <v>106</v>
      </c>
      <c r="E23" s="200">
        <v>0.37119</v>
      </c>
      <c r="F23" s="200">
        <v>0</v>
      </c>
      <c r="G23" s="201">
        <f>E23*F23</f>
        <v>0</v>
      </c>
      <c r="O23" s="195">
        <v>2</v>
      </c>
      <c r="AA23" s="167">
        <v>7</v>
      </c>
      <c r="AB23" s="167">
        <v>1</v>
      </c>
      <c r="AC23" s="167">
        <v>2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7</v>
      </c>
      <c r="CB23" s="202">
        <v>1</v>
      </c>
      <c r="CZ23" s="167">
        <v>0</v>
      </c>
    </row>
    <row r="24" spans="1:57" ht="12.75">
      <c r="A24" s="215"/>
      <c r="B24" s="216" t="s">
        <v>75</v>
      </c>
      <c r="C24" s="217" t="str">
        <f>CONCATENATE(B22," ",C22)</f>
        <v>99 Staveništní přesun hmot</v>
      </c>
      <c r="D24" s="218"/>
      <c r="E24" s="219"/>
      <c r="F24" s="220"/>
      <c r="G24" s="221">
        <f>SUM(G22:G23)</f>
        <v>0</v>
      </c>
      <c r="O24" s="195">
        <v>4</v>
      </c>
      <c r="BA24" s="222">
        <f>SUM(BA22:BA23)</f>
        <v>0</v>
      </c>
      <c r="BB24" s="222">
        <f>SUM(BB22:BB23)</f>
        <v>0</v>
      </c>
      <c r="BC24" s="222">
        <f>SUM(BC22:BC23)</f>
        <v>0</v>
      </c>
      <c r="BD24" s="222">
        <f>SUM(BD22:BD23)</f>
        <v>0</v>
      </c>
      <c r="BE24" s="222">
        <f>SUM(BE22:BE23)</f>
        <v>0</v>
      </c>
    </row>
    <row r="25" spans="1:15" ht="12.75">
      <c r="A25" s="188" t="s">
        <v>72</v>
      </c>
      <c r="B25" s="189" t="s">
        <v>107</v>
      </c>
      <c r="C25" s="190" t="s">
        <v>108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5</v>
      </c>
      <c r="B26" s="197" t="s">
        <v>109</v>
      </c>
      <c r="C26" s="198" t="s">
        <v>110</v>
      </c>
      <c r="D26" s="199" t="s">
        <v>100</v>
      </c>
      <c r="E26" s="200">
        <v>5.5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7</v>
      </c>
      <c r="AC26" s="167">
        <v>7</v>
      </c>
      <c r="AZ26" s="167">
        <v>2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7</v>
      </c>
      <c r="CZ26" s="167">
        <v>3E-05</v>
      </c>
    </row>
    <row r="27" spans="1:15" ht="12.75">
      <c r="A27" s="203"/>
      <c r="B27" s="204"/>
      <c r="C27" s="205" t="s">
        <v>111</v>
      </c>
      <c r="D27" s="206"/>
      <c r="E27" s="206"/>
      <c r="F27" s="206"/>
      <c r="G27" s="207"/>
      <c r="L27" s="208" t="s">
        <v>111</v>
      </c>
      <c r="O27" s="195">
        <v>3</v>
      </c>
    </row>
    <row r="28" spans="1:15" ht="12.75">
      <c r="A28" s="203"/>
      <c r="B28" s="204"/>
      <c r="C28" s="205" t="s">
        <v>112</v>
      </c>
      <c r="D28" s="206"/>
      <c r="E28" s="206"/>
      <c r="F28" s="206"/>
      <c r="G28" s="207"/>
      <c r="L28" s="208" t="s">
        <v>112</v>
      </c>
      <c r="O28" s="195">
        <v>3</v>
      </c>
    </row>
    <row r="29" spans="1:15" ht="12.75">
      <c r="A29" s="203"/>
      <c r="B29" s="209"/>
      <c r="C29" s="210" t="s">
        <v>113</v>
      </c>
      <c r="D29" s="211"/>
      <c r="E29" s="212">
        <v>5.5</v>
      </c>
      <c r="F29" s="213"/>
      <c r="G29" s="214"/>
      <c r="M29" s="208" t="s">
        <v>113</v>
      </c>
      <c r="O29" s="195"/>
    </row>
    <row r="30" spans="1:104" ht="12.75">
      <c r="A30" s="196">
        <v>6</v>
      </c>
      <c r="B30" s="197" t="s">
        <v>114</v>
      </c>
      <c r="C30" s="198" t="s">
        <v>115</v>
      </c>
      <c r="D30" s="199" t="s">
        <v>100</v>
      </c>
      <c r="E30" s="200">
        <v>5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7</v>
      </c>
      <c r="AC30" s="167">
        <v>7</v>
      </c>
      <c r="AZ30" s="167">
        <v>2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7</v>
      </c>
      <c r="CZ30" s="167">
        <v>4E-05</v>
      </c>
    </row>
    <row r="31" spans="1:15" ht="12.75">
      <c r="A31" s="203"/>
      <c r="B31" s="204"/>
      <c r="C31" s="205" t="s">
        <v>111</v>
      </c>
      <c r="D31" s="206"/>
      <c r="E31" s="206"/>
      <c r="F31" s="206"/>
      <c r="G31" s="207"/>
      <c r="L31" s="208" t="s">
        <v>111</v>
      </c>
      <c r="O31" s="195">
        <v>3</v>
      </c>
    </row>
    <row r="32" spans="1:15" ht="12.75">
      <c r="A32" s="203"/>
      <c r="B32" s="204"/>
      <c r="C32" s="205" t="s">
        <v>112</v>
      </c>
      <c r="D32" s="206"/>
      <c r="E32" s="206"/>
      <c r="F32" s="206"/>
      <c r="G32" s="207"/>
      <c r="L32" s="208" t="s">
        <v>112</v>
      </c>
      <c r="O32" s="195">
        <v>3</v>
      </c>
    </row>
    <row r="33" spans="1:15" ht="12.75">
      <c r="A33" s="203"/>
      <c r="B33" s="209"/>
      <c r="C33" s="210" t="s">
        <v>116</v>
      </c>
      <c r="D33" s="211"/>
      <c r="E33" s="212">
        <v>5</v>
      </c>
      <c r="F33" s="213"/>
      <c r="G33" s="214"/>
      <c r="M33" s="208">
        <v>5</v>
      </c>
      <c r="O33" s="195"/>
    </row>
    <row r="34" spans="1:104" ht="12.75">
      <c r="A34" s="196">
        <v>7</v>
      </c>
      <c r="B34" s="197" t="s">
        <v>117</v>
      </c>
      <c r="C34" s="198" t="s">
        <v>118</v>
      </c>
      <c r="D34" s="199" t="s">
        <v>100</v>
      </c>
      <c r="E34" s="200">
        <v>8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7</v>
      </c>
      <c r="AC34" s="167">
        <v>7</v>
      </c>
      <c r="AZ34" s="167">
        <v>2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7</v>
      </c>
      <c r="CZ34" s="167">
        <v>5E-05</v>
      </c>
    </row>
    <row r="35" spans="1:15" ht="12.75">
      <c r="A35" s="203"/>
      <c r="B35" s="204"/>
      <c r="C35" s="205" t="s">
        <v>111</v>
      </c>
      <c r="D35" s="206"/>
      <c r="E35" s="206"/>
      <c r="F35" s="206"/>
      <c r="G35" s="207"/>
      <c r="L35" s="208" t="s">
        <v>111</v>
      </c>
      <c r="O35" s="195">
        <v>3</v>
      </c>
    </row>
    <row r="36" spans="1:15" ht="12.75">
      <c r="A36" s="203"/>
      <c r="B36" s="204"/>
      <c r="C36" s="205" t="s">
        <v>112</v>
      </c>
      <c r="D36" s="206"/>
      <c r="E36" s="206"/>
      <c r="F36" s="206"/>
      <c r="G36" s="207"/>
      <c r="L36" s="208" t="s">
        <v>112</v>
      </c>
      <c r="O36" s="195">
        <v>3</v>
      </c>
    </row>
    <row r="37" spans="1:15" ht="12.75">
      <c r="A37" s="203"/>
      <c r="B37" s="209"/>
      <c r="C37" s="210" t="s">
        <v>119</v>
      </c>
      <c r="D37" s="211"/>
      <c r="E37" s="212">
        <v>8</v>
      </c>
      <c r="F37" s="213"/>
      <c r="G37" s="214"/>
      <c r="M37" s="208">
        <v>8</v>
      </c>
      <c r="O37" s="195"/>
    </row>
    <row r="38" spans="1:104" ht="12.75">
      <c r="A38" s="196">
        <v>8</v>
      </c>
      <c r="B38" s="197" t="s">
        <v>120</v>
      </c>
      <c r="C38" s="198" t="s">
        <v>121</v>
      </c>
      <c r="D38" s="199" t="s">
        <v>100</v>
      </c>
      <c r="E38" s="200">
        <v>10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7</v>
      </c>
      <c r="AC38" s="167">
        <v>7</v>
      </c>
      <c r="AZ38" s="167">
        <v>2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7</v>
      </c>
      <c r="CZ38" s="167">
        <v>0.00013</v>
      </c>
    </row>
    <row r="39" spans="1:15" ht="12.75">
      <c r="A39" s="203"/>
      <c r="B39" s="204"/>
      <c r="C39" s="205" t="s">
        <v>111</v>
      </c>
      <c r="D39" s="206"/>
      <c r="E39" s="206"/>
      <c r="F39" s="206"/>
      <c r="G39" s="207"/>
      <c r="L39" s="208" t="s">
        <v>111</v>
      </c>
      <c r="O39" s="195">
        <v>3</v>
      </c>
    </row>
    <row r="40" spans="1:15" ht="12.75">
      <c r="A40" s="203"/>
      <c r="B40" s="204"/>
      <c r="C40" s="205" t="s">
        <v>112</v>
      </c>
      <c r="D40" s="206"/>
      <c r="E40" s="206"/>
      <c r="F40" s="206"/>
      <c r="G40" s="207"/>
      <c r="L40" s="208" t="s">
        <v>112</v>
      </c>
      <c r="O40" s="195">
        <v>3</v>
      </c>
    </row>
    <row r="41" spans="1:15" ht="12.75">
      <c r="A41" s="203"/>
      <c r="B41" s="209"/>
      <c r="C41" s="210" t="s">
        <v>122</v>
      </c>
      <c r="D41" s="211"/>
      <c r="E41" s="212">
        <v>10</v>
      </c>
      <c r="F41" s="213"/>
      <c r="G41" s="214"/>
      <c r="M41" s="208" t="s">
        <v>122</v>
      </c>
      <c r="O41" s="195"/>
    </row>
    <row r="42" spans="1:104" ht="12.75">
      <c r="A42" s="196">
        <v>9</v>
      </c>
      <c r="B42" s="197" t="s">
        <v>123</v>
      </c>
      <c r="C42" s="198" t="s">
        <v>124</v>
      </c>
      <c r="D42" s="199" t="s">
        <v>61</v>
      </c>
      <c r="E42" s="200"/>
      <c r="F42" s="200">
        <v>0</v>
      </c>
      <c r="G42" s="201">
        <f>E42*F42</f>
        <v>0</v>
      </c>
      <c r="O42" s="195">
        <v>2</v>
      </c>
      <c r="AA42" s="167">
        <v>7</v>
      </c>
      <c r="AB42" s="167">
        <v>1002</v>
      </c>
      <c r="AC42" s="167">
        <v>5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7</v>
      </c>
      <c r="CB42" s="202">
        <v>1002</v>
      </c>
      <c r="CZ42" s="167">
        <v>0</v>
      </c>
    </row>
    <row r="43" spans="1:15" ht="12.75">
      <c r="A43" s="203"/>
      <c r="B43" s="204"/>
      <c r="C43" s="205" t="s">
        <v>125</v>
      </c>
      <c r="D43" s="206"/>
      <c r="E43" s="206"/>
      <c r="F43" s="206"/>
      <c r="G43" s="207"/>
      <c r="L43" s="208" t="s">
        <v>125</v>
      </c>
      <c r="O43" s="195">
        <v>3</v>
      </c>
    </row>
    <row r="44" spans="1:57" ht="12.75">
      <c r="A44" s="215"/>
      <c r="B44" s="216" t="s">
        <v>75</v>
      </c>
      <c r="C44" s="217" t="str">
        <f>CONCATENATE(B25," ",C25)</f>
        <v>713 Izolace tepelné</v>
      </c>
      <c r="D44" s="218"/>
      <c r="E44" s="219"/>
      <c r="F44" s="220"/>
      <c r="G44" s="221">
        <f>SUM(G25:G43)</f>
        <v>0</v>
      </c>
      <c r="O44" s="195">
        <v>4</v>
      </c>
      <c r="BA44" s="222">
        <f>SUM(BA25:BA43)</f>
        <v>0</v>
      </c>
      <c r="BB44" s="222">
        <f>SUM(BB25:BB43)</f>
        <v>0</v>
      </c>
      <c r="BC44" s="222">
        <f>SUM(BC25:BC43)</f>
        <v>0</v>
      </c>
      <c r="BD44" s="222">
        <f>SUM(BD25:BD43)</f>
        <v>0</v>
      </c>
      <c r="BE44" s="222">
        <f>SUM(BE25:BE43)</f>
        <v>0</v>
      </c>
    </row>
    <row r="45" spans="1:15" ht="12.75">
      <c r="A45" s="188" t="s">
        <v>72</v>
      </c>
      <c r="B45" s="189" t="s">
        <v>126</v>
      </c>
      <c r="C45" s="190" t="s">
        <v>127</v>
      </c>
      <c r="D45" s="191"/>
      <c r="E45" s="192"/>
      <c r="F45" s="192"/>
      <c r="G45" s="193"/>
      <c r="H45" s="194"/>
      <c r="I45" s="194"/>
      <c r="O45" s="195">
        <v>1</v>
      </c>
    </row>
    <row r="46" spans="1:104" ht="12.75">
      <c r="A46" s="196">
        <v>10</v>
      </c>
      <c r="B46" s="197" t="s">
        <v>128</v>
      </c>
      <c r="C46" s="198" t="s">
        <v>129</v>
      </c>
      <c r="D46" s="199" t="s">
        <v>100</v>
      </c>
      <c r="E46" s="200">
        <v>9.5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7</v>
      </c>
      <c r="AC46" s="167">
        <v>7</v>
      </c>
      <c r="AZ46" s="167">
        <v>2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7</v>
      </c>
      <c r="CZ46" s="167">
        <v>0.00038</v>
      </c>
    </row>
    <row r="47" spans="1:15" ht="12.75">
      <c r="A47" s="203"/>
      <c r="B47" s="204"/>
      <c r="C47" s="205" t="s">
        <v>130</v>
      </c>
      <c r="D47" s="206"/>
      <c r="E47" s="206"/>
      <c r="F47" s="206"/>
      <c r="G47" s="207"/>
      <c r="L47" s="208" t="s">
        <v>130</v>
      </c>
      <c r="O47" s="195">
        <v>3</v>
      </c>
    </row>
    <row r="48" spans="1:15" ht="12.75">
      <c r="A48" s="203"/>
      <c r="B48" s="209"/>
      <c r="C48" s="210" t="s">
        <v>131</v>
      </c>
      <c r="D48" s="211"/>
      <c r="E48" s="212">
        <v>9.5</v>
      </c>
      <c r="F48" s="213"/>
      <c r="G48" s="214"/>
      <c r="M48" s="208" t="s">
        <v>131</v>
      </c>
      <c r="O48" s="195"/>
    </row>
    <row r="49" spans="1:104" ht="12.75">
      <c r="A49" s="196">
        <v>11</v>
      </c>
      <c r="B49" s="197" t="s">
        <v>132</v>
      </c>
      <c r="C49" s="198" t="s">
        <v>133</v>
      </c>
      <c r="D49" s="199" t="s">
        <v>88</v>
      </c>
      <c r="E49" s="200">
        <v>3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7</v>
      </c>
      <c r="AC49" s="167">
        <v>7</v>
      </c>
      <c r="AZ49" s="167">
        <v>2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7</v>
      </c>
      <c r="CZ49" s="167">
        <v>0</v>
      </c>
    </row>
    <row r="50" spans="1:15" ht="12.75">
      <c r="A50" s="203"/>
      <c r="B50" s="204"/>
      <c r="C50" s="205"/>
      <c r="D50" s="206"/>
      <c r="E50" s="206"/>
      <c r="F50" s="206"/>
      <c r="G50" s="207"/>
      <c r="L50" s="208"/>
      <c r="O50" s="195">
        <v>3</v>
      </c>
    </row>
    <row r="51" spans="1:15" ht="12.75">
      <c r="A51" s="203"/>
      <c r="B51" s="209"/>
      <c r="C51" s="210" t="s">
        <v>84</v>
      </c>
      <c r="D51" s="211"/>
      <c r="E51" s="212">
        <v>3</v>
      </c>
      <c r="F51" s="213"/>
      <c r="G51" s="214"/>
      <c r="M51" s="208">
        <v>3</v>
      </c>
      <c r="O51" s="195"/>
    </row>
    <row r="52" spans="1:104" ht="12.75">
      <c r="A52" s="196">
        <v>12</v>
      </c>
      <c r="B52" s="197" t="s">
        <v>134</v>
      </c>
      <c r="C52" s="198" t="s">
        <v>135</v>
      </c>
      <c r="D52" s="199" t="s">
        <v>61</v>
      </c>
      <c r="E52" s="200"/>
      <c r="F52" s="200">
        <v>0</v>
      </c>
      <c r="G52" s="201">
        <f>E52*F52</f>
        <v>0</v>
      </c>
      <c r="O52" s="195">
        <v>2</v>
      </c>
      <c r="AA52" s="167">
        <v>7</v>
      </c>
      <c r="AB52" s="167">
        <v>1002</v>
      </c>
      <c r="AC52" s="167">
        <v>5</v>
      </c>
      <c r="AZ52" s="167">
        <v>2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7</v>
      </c>
      <c r="CB52" s="202">
        <v>1002</v>
      </c>
      <c r="CZ52" s="167">
        <v>0</v>
      </c>
    </row>
    <row r="53" spans="1:15" ht="12.75">
      <c r="A53" s="203"/>
      <c r="B53" s="204"/>
      <c r="C53" s="205"/>
      <c r="D53" s="206"/>
      <c r="E53" s="206"/>
      <c r="F53" s="206"/>
      <c r="G53" s="207"/>
      <c r="L53" s="208"/>
      <c r="O53" s="195">
        <v>3</v>
      </c>
    </row>
    <row r="54" spans="1:57" ht="12.75">
      <c r="A54" s="215"/>
      <c r="B54" s="216" t="s">
        <v>75</v>
      </c>
      <c r="C54" s="217" t="str">
        <f>CONCATENATE(B45," ",C45)</f>
        <v>721 Vnitřní kanalizace</v>
      </c>
      <c r="D54" s="218"/>
      <c r="E54" s="219"/>
      <c r="F54" s="220"/>
      <c r="G54" s="221">
        <f>SUM(G45:G53)</f>
        <v>0</v>
      </c>
      <c r="O54" s="195">
        <v>4</v>
      </c>
      <c r="BA54" s="222">
        <f>SUM(BA45:BA53)</f>
        <v>0</v>
      </c>
      <c r="BB54" s="222">
        <f>SUM(BB45:BB53)</f>
        <v>0</v>
      </c>
      <c r="BC54" s="222">
        <f>SUM(BC45:BC53)</f>
        <v>0</v>
      </c>
      <c r="BD54" s="222">
        <f>SUM(BD45:BD53)</f>
        <v>0</v>
      </c>
      <c r="BE54" s="222">
        <f>SUM(BE45:BE53)</f>
        <v>0</v>
      </c>
    </row>
    <row r="55" spans="1:15" ht="12.75">
      <c r="A55" s="188" t="s">
        <v>72</v>
      </c>
      <c r="B55" s="189" t="s">
        <v>136</v>
      </c>
      <c r="C55" s="190" t="s">
        <v>137</v>
      </c>
      <c r="D55" s="191"/>
      <c r="E55" s="192"/>
      <c r="F55" s="192"/>
      <c r="G55" s="193"/>
      <c r="H55" s="194"/>
      <c r="I55" s="194"/>
      <c r="O55" s="195">
        <v>1</v>
      </c>
    </row>
    <row r="56" spans="1:104" ht="12.75">
      <c r="A56" s="196">
        <v>13</v>
      </c>
      <c r="B56" s="197" t="s">
        <v>138</v>
      </c>
      <c r="C56" s="198" t="s">
        <v>139</v>
      </c>
      <c r="D56" s="199" t="s">
        <v>88</v>
      </c>
      <c r="E56" s="200">
        <v>1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9</v>
      </c>
      <c r="AC56" s="167">
        <v>9</v>
      </c>
      <c r="AZ56" s="167">
        <v>2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9</v>
      </c>
      <c r="CZ56" s="167">
        <v>0</v>
      </c>
    </row>
    <row r="57" spans="1:15" ht="12.75">
      <c r="A57" s="203"/>
      <c r="B57" s="209"/>
      <c r="C57" s="210" t="s">
        <v>73</v>
      </c>
      <c r="D57" s="211"/>
      <c r="E57" s="212">
        <v>1</v>
      </c>
      <c r="F57" s="213"/>
      <c r="G57" s="214"/>
      <c r="M57" s="208">
        <v>1</v>
      </c>
      <c r="O57" s="195"/>
    </row>
    <row r="58" spans="1:104" ht="12.75">
      <c r="A58" s="196">
        <v>14</v>
      </c>
      <c r="B58" s="197" t="s">
        <v>140</v>
      </c>
      <c r="C58" s="198" t="s">
        <v>141</v>
      </c>
      <c r="D58" s="199" t="s">
        <v>88</v>
      </c>
      <c r="E58" s="200">
        <v>2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9</v>
      </c>
      <c r="AC58" s="167">
        <v>9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9</v>
      </c>
      <c r="CZ58" s="167">
        <v>0</v>
      </c>
    </row>
    <row r="59" spans="1:15" ht="12.75">
      <c r="A59" s="203"/>
      <c r="B59" s="204"/>
      <c r="C59" s="205"/>
      <c r="D59" s="206"/>
      <c r="E59" s="206"/>
      <c r="F59" s="206"/>
      <c r="G59" s="207"/>
      <c r="L59" s="208"/>
      <c r="O59" s="195">
        <v>3</v>
      </c>
    </row>
    <row r="60" spans="1:15" ht="12.75">
      <c r="A60" s="203"/>
      <c r="B60" s="209"/>
      <c r="C60" s="210" t="s">
        <v>142</v>
      </c>
      <c r="D60" s="211"/>
      <c r="E60" s="212">
        <v>36</v>
      </c>
      <c r="F60" s="213"/>
      <c r="G60" s="214"/>
      <c r="M60" s="208">
        <v>36</v>
      </c>
      <c r="O60" s="195"/>
    </row>
    <row r="61" spans="1:104" ht="12.75">
      <c r="A61" s="196">
        <v>15</v>
      </c>
      <c r="B61" s="197" t="s">
        <v>143</v>
      </c>
      <c r="C61" s="198" t="s">
        <v>144</v>
      </c>
      <c r="D61" s="199" t="s">
        <v>100</v>
      </c>
      <c r="E61" s="200">
        <v>6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0.00011</v>
      </c>
    </row>
    <row r="62" spans="1:15" ht="12.75">
      <c r="A62" s="203"/>
      <c r="B62" s="209"/>
      <c r="C62" s="210" t="s">
        <v>145</v>
      </c>
      <c r="D62" s="211"/>
      <c r="E62" s="212">
        <v>6</v>
      </c>
      <c r="F62" s="213"/>
      <c r="G62" s="214"/>
      <c r="M62" s="208" t="s">
        <v>145</v>
      </c>
      <c r="O62" s="195"/>
    </row>
    <row r="63" spans="1:104" ht="12.75">
      <c r="A63" s="196">
        <v>16</v>
      </c>
      <c r="B63" s="197" t="s">
        <v>146</v>
      </c>
      <c r="C63" s="198" t="s">
        <v>147</v>
      </c>
      <c r="D63" s="199" t="s">
        <v>100</v>
      </c>
      <c r="E63" s="200">
        <v>4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0.00106</v>
      </c>
    </row>
    <row r="64" spans="1:15" ht="12.75">
      <c r="A64" s="203"/>
      <c r="B64" s="204"/>
      <c r="C64" s="205"/>
      <c r="D64" s="206"/>
      <c r="E64" s="206"/>
      <c r="F64" s="206"/>
      <c r="G64" s="207"/>
      <c r="L64" s="208"/>
      <c r="O64" s="195">
        <v>3</v>
      </c>
    </row>
    <row r="65" spans="1:15" ht="12.75">
      <c r="A65" s="203"/>
      <c r="B65" s="209"/>
      <c r="C65" s="210" t="s">
        <v>95</v>
      </c>
      <c r="D65" s="211"/>
      <c r="E65" s="212">
        <v>4</v>
      </c>
      <c r="F65" s="213"/>
      <c r="G65" s="214"/>
      <c r="M65" s="208" t="s">
        <v>95</v>
      </c>
      <c r="O65" s="195"/>
    </row>
    <row r="66" spans="1:104" ht="12.75">
      <c r="A66" s="196">
        <v>17</v>
      </c>
      <c r="B66" s="197" t="s">
        <v>148</v>
      </c>
      <c r="C66" s="198" t="s">
        <v>149</v>
      </c>
      <c r="D66" s="199" t="s">
        <v>100</v>
      </c>
      <c r="E66" s="200">
        <v>2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7</v>
      </c>
      <c r="AC66" s="167">
        <v>7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7</v>
      </c>
      <c r="CZ66" s="167">
        <v>0.00028</v>
      </c>
    </row>
    <row r="67" spans="1:15" ht="12.75">
      <c r="A67" s="203"/>
      <c r="B67" s="204"/>
      <c r="C67" s="205" t="s">
        <v>150</v>
      </c>
      <c r="D67" s="206"/>
      <c r="E67" s="206"/>
      <c r="F67" s="206"/>
      <c r="G67" s="207"/>
      <c r="L67" s="208" t="s">
        <v>150</v>
      </c>
      <c r="O67" s="195">
        <v>3</v>
      </c>
    </row>
    <row r="68" spans="1:15" ht="12.75">
      <c r="A68" s="203"/>
      <c r="B68" s="204"/>
      <c r="C68" s="205"/>
      <c r="D68" s="206"/>
      <c r="E68" s="206"/>
      <c r="F68" s="206"/>
      <c r="G68" s="207"/>
      <c r="L68" s="208"/>
      <c r="O68" s="195">
        <v>3</v>
      </c>
    </row>
    <row r="69" spans="1:15" ht="12.75">
      <c r="A69" s="203"/>
      <c r="B69" s="209"/>
      <c r="C69" s="210" t="s">
        <v>151</v>
      </c>
      <c r="D69" s="211"/>
      <c r="E69" s="212">
        <v>2</v>
      </c>
      <c r="F69" s="213"/>
      <c r="G69" s="214"/>
      <c r="M69" s="208" t="s">
        <v>151</v>
      </c>
      <c r="O69" s="195"/>
    </row>
    <row r="70" spans="1:104" ht="12.75">
      <c r="A70" s="196">
        <v>18</v>
      </c>
      <c r="B70" s="197" t="s">
        <v>152</v>
      </c>
      <c r="C70" s="198" t="s">
        <v>153</v>
      </c>
      <c r="D70" s="199" t="s">
        <v>88</v>
      </c>
      <c r="E70" s="200">
        <v>2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7</v>
      </c>
      <c r="AC70" s="167">
        <v>7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7</v>
      </c>
      <c r="CZ70" s="167">
        <v>0.00104</v>
      </c>
    </row>
    <row r="71" spans="1:15" ht="12.75">
      <c r="A71" s="203"/>
      <c r="B71" s="209"/>
      <c r="C71" s="210" t="s">
        <v>90</v>
      </c>
      <c r="D71" s="211"/>
      <c r="E71" s="212">
        <v>2</v>
      </c>
      <c r="F71" s="213"/>
      <c r="G71" s="214"/>
      <c r="M71" s="208">
        <v>2</v>
      </c>
      <c r="O71" s="195"/>
    </row>
    <row r="72" spans="1:104" ht="12.75">
      <c r="A72" s="196">
        <v>19</v>
      </c>
      <c r="B72" s="197" t="s">
        <v>154</v>
      </c>
      <c r="C72" s="198" t="s">
        <v>155</v>
      </c>
      <c r="D72" s="199" t="s">
        <v>88</v>
      </c>
      <c r="E72" s="200">
        <v>1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7</v>
      </c>
      <c r="AC72" s="167">
        <v>7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7</v>
      </c>
      <c r="CZ72" s="167">
        <v>0</v>
      </c>
    </row>
    <row r="73" spans="1:15" ht="12.75">
      <c r="A73" s="203"/>
      <c r="B73" s="204"/>
      <c r="C73" s="205"/>
      <c r="D73" s="206"/>
      <c r="E73" s="206"/>
      <c r="F73" s="206"/>
      <c r="G73" s="207"/>
      <c r="L73" s="208"/>
      <c r="O73" s="195">
        <v>3</v>
      </c>
    </row>
    <row r="74" spans="1:15" ht="12.75">
      <c r="A74" s="203"/>
      <c r="B74" s="209"/>
      <c r="C74" s="210" t="s">
        <v>73</v>
      </c>
      <c r="D74" s="211"/>
      <c r="E74" s="212">
        <v>1</v>
      </c>
      <c r="F74" s="213"/>
      <c r="G74" s="214"/>
      <c r="M74" s="208">
        <v>1</v>
      </c>
      <c r="O74" s="195"/>
    </row>
    <row r="75" spans="1:104" ht="12.75">
      <c r="A75" s="196">
        <v>20</v>
      </c>
      <c r="B75" s="197" t="s">
        <v>156</v>
      </c>
      <c r="C75" s="198" t="s">
        <v>157</v>
      </c>
      <c r="D75" s="199" t="s">
        <v>100</v>
      </c>
      <c r="E75" s="200">
        <v>36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7</v>
      </c>
      <c r="AC75" s="167">
        <v>7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7</v>
      </c>
      <c r="CZ75" s="167">
        <v>0</v>
      </c>
    </row>
    <row r="76" spans="1:15" ht="12.75">
      <c r="A76" s="203"/>
      <c r="B76" s="204"/>
      <c r="C76" s="205"/>
      <c r="D76" s="206"/>
      <c r="E76" s="206"/>
      <c r="F76" s="206"/>
      <c r="G76" s="207"/>
      <c r="L76" s="208"/>
      <c r="O76" s="195">
        <v>3</v>
      </c>
    </row>
    <row r="77" spans="1:15" ht="12.75">
      <c r="A77" s="203"/>
      <c r="B77" s="209"/>
      <c r="C77" s="210" t="s">
        <v>142</v>
      </c>
      <c r="D77" s="211"/>
      <c r="E77" s="212">
        <v>36</v>
      </c>
      <c r="F77" s="213"/>
      <c r="G77" s="214"/>
      <c r="M77" s="208">
        <v>36</v>
      </c>
      <c r="O77" s="195"/>
    </row>
    <row r="78" spans="1:104" ht="12.75">
      <c r="A78" s="196">
        <v>21</v>
      </c>
      <c r="B78" s="197" t="s">
        <v>158</v>
      </c>
      <c r="C78" s="198" t="s">
        <v>159</v>
      </c>
      <c r="D78" s="199" t="s">
        <v>88</v>
      </c>
      <c r="E78" s="200">
        <v>1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7</v>
      </c>
      <c r="AC78" s="167">
        <v>7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7</v>
      </c>
      <c r="CZ78" s="167">
        <v>0</v>
      </c>
    </row>
    <row r="79" spans="1:15" ht="12.75">
      <c r="A79" s="203"/>
      <c r="B79" s="204"/>
      <c r="C79" s="205"/>
      <c r="D79" s="206"/>
      <c r="E79" s="206"/>
      <c r="F79" s="206"/>
      <c r="G79" s="207"/>
      <c r="L79" s="208"/>
      <c r="O79" s="195">
        <v>3</v>
      </c>
    </row>
    <row r="80" spans="1:15" ht="12.75">
      <c r="A80" s="203"/>
      <c r="B80" s="209"/>
      <c r="C80" s="210" t="s">
        <v>73</v>
      </c>
      <c r="D80" s="211"/>
      <c r="E80" s="212">
        <v>1</v>
      </c>
      <c r="F80" s="213"/>
      <c r="G80" s="214"/>
      <c r="M80" s="208">
        <v>1</v>
      </c>
      <c r="O80" s="195"/>
    </row>
    <row r="81" spans="1:104" ht="12.75">
      <c r="A81" s="196">
        <v>22</v>
      </c>
      <c r="B81" s="197" t="s">
        <v>160</v>
      </c>
      <c r="C81" s="198" t="s">
        <v>161</v>
      </c>
      <c r="D81" s="199" t="s">
        <v>88</v>
      </c>
      <c r="E81" s="200">
        <v>2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0</v>
      </c>
      <c r="AC81" s="167">
        <v>0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0</v>
      </c>
      <c r="CZ81" s="167">
        <v>0.0003</v>
      </c>
    </row>
    <row r="82" spans="1:15" ht="12.75">
      <c r="A82" s="203"/>
      <c r="B82" s="209"/>
      <c r="C82" s="210" t="s">
        <v>90</v>
      </c>
      <c r="D82" s="211"/>
      <c r="E82" s="212">
        <v>2</v>
      </c>
      <c r="F82" s="213"/>
      <c r="G82" s="214"/>
      <c r="M82" s="208">
        <v>2</v>
      </c>
      <c r="O82" s="195"/>
    </row>
    <row r="83" spans="1:104" ht="12.75">
      <c r="A83" s="196">
        <v>23</v>
      </c>
      <c r="B83" s="197" t="s">
        <v>162</v>
      </c>
      <c r="C83" s="198" t="s">
        <v>163</v>
      </c>
      <c r="D83" s="199" t="s">
        <v>106</v>
      </c>
      <c r="E83" s="200">
        <v>0.0129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7</v>
      </c>
      <c r="AC83" s="167">
        <v>7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7</v>
      </c>
      <c r="CZ83" s="167">
        <v>0</v>
      </c>
    </row>
    <row r="84" spans="1:15" ht="12.75">
      <c r="A84" s="203"/>
      <c r="B84" s="209"/>
      <c r="C84" s="210" t="s">
        <v>164</v>
      </c>
      <c r="D84" s="211"/>
      <c r="E84" s="212">
        <v>0.0129</v>
      </c>
      <c r="F84" s="213"/>
      <c r="G84" s="214"/>
      <c r="M84" s="208" t="s">
        <v>164</v>
      </c>
      <c r="O84" s="195"/>
    </row>
    <row r="85" spans="1:104" ht="12.75">
      <c r="A85" s="196">
        <v>24</v>
      </c>
      <c r="B85" s="197" t="s">
        <v>165</v>
      </c>
      <c r="C85" s="198" t="s">
        <v>166</v>
      </c>
      <c r="D85" s="199" t="s">
        <v>88</v>
      </c>
      <c r="E85" s="200">
        <v>1</v>
      </c>
      <c r="F85" s="200">
        <v>0</v>
      </c>
      <c r="G85" s="201">
        <f>E85*F85</f>
        <v>0</v>
      </c>
      <c r="O85" s="195">
        <v>2</v>
      </c>
      <c r="AA85" s="167">
        <v>3</v>
      </c>
      <c r="AB85" s="167">
        <v>7</v>
      </c>
      <c r="AC85" s="167" t="s">
        <v>165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3</v>
      </c>
      <c r="CB85" s="202">
        <v>7</v>
      </c>
      <c r="CZ85" s="167">
        <v>0.001</v>
      </c>
    </row>
    <row r="86" spans="1:15" ht="12.75">
      <c r="A86" s="203"/>
      <c r="B86" s="209"/>
      <c r="C86" s="210" t="s">
        <v>73</v>
      </c>
      <c r="D86" s="211"/>
      <c r="E86" s="212">
        <v>1</v>
      </c>
      <c r="F86" s="213"/>
      <c r="G86" s="214"/>
      <c r="M86" s="208">
        <v>1</v>
      </c>
      <c r="O86" s="195"/>
    </row>
    <row r="87" spans="1:104" ht="12.75">
      <c r="A87" s="196">
        <v>25</v>
      </c>
      <c r="B87" s="197" t="s">
        <v>167</v>
      </c>
      <c r="C87" s="198" t="s">
        <v>168</v>
      </c>
      <c r="D87" s="199" t="s">
        <v>61</v>
      </c>
      <c r="E87" s="200"/>
      <c r="F87" s="200">
        <v>0</v>
      </c>
      <c r="G87" s="201">
        <f>E87*F87</f>
        <v>0</v>
      </c>
      <c r="O87" s="195">
        <v>2</v>
      </c>
      <c r="AA87" s="167">
        <v>7</v>
      </c>
      <c r="AB87" s="167">
        <v>1002</v>
      </c>
      <c r="AC87" s="167">
        <v>5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7</v>
      </c>
      <c r="CB87" s="202">
        <v>1002</v>
      </c>
      <c r="CZ87" s="167">
        <v>0</v>
      </c>
    </row>
    <row r="88" spans="1:104" ht="12.75">
      <c r="A88" s="196">
        <v>26</v>
      </c>
      <c r="B88" s="197" t="s">
        <v>169</v>
      </c>
      <c r="C88" s="198" t="s">
        <v>170</v>
      </c>
      <c r="D88" s="199" t="s">
        <v>171</v>
      </c>
      <c r="E88" s="200">
        <v>6</v>
      </c>
      <c r="F88" s="200">
        <v>0</v>
      </c>
      <c r="G88" s="201">
        <f>E88*F88</f>
        <v>0</v>
      </c>
      <c r="O88" s="195">
        <v>2</v>
      </c>
      <c r="AA88" s="167">
        <v>10</v>
      </c>
      <c r="AB88" s="167">
        <v>0</v>
      </c>
      <c r="AC88" s="167">
        <v>8</v>
      </c>
      <c r="AZ88" s="167">
        <v>5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10</v>
      </c>
      <c r="CB88" s="202">
        <v>0</v>
      </c>
      <c r="CZ88" s="167">
        <v>0</v>
      </c>
    </row>
    <row r="89" spans="1:15" ht="12.75">
      <c r="A89" s="203"/>
      <c r="B89" s="204"/>
      <c r="C89" s="205" t="s">
        <v>172</v>
      </c>
      <c r="D89" s="206"/>
      <c r="E89" s="206"/>
      <c r="F89" s="206"/>
      <c r="G89" s="207"/>
      <c r="L89" s="208" t="s">
        <v>172</v>
      </c>
      <c r="O89" s="195">
        <v>3</v>
      </c>
    </row>
    <row r="90" spans="1:15" ht="12.75">
      <c r="A90" s="203"/>
      <c r="B90" s="204"/>
      <c r="C90" s="205"/>
      <c r="D90" s="206"/>
      <c r="E90" s="206"/>
      <c r="F90" s="206"/>
      <c r="G90" s="207"/>
      <c r="L90" s="208"/>
      <c r="O90" s="195">
        <v>3</v>
      </c>
    </row>
    <row r="91" spans="1:15" ht="12.75">
      <c r="A91" s="203"/>
      <c r="B91" s="209"/>
      <c r="C91" s="210" t="s">
        <v>173</v>
      </c>
      <c r="D91" s="211"/>
      <c r="E91" s="212">
        <v>6</v>
      </c>
      <c r="F91" s="213"/>
      <c r="G91" s="214"/>
      <c r="M91" s="208">
        <v>6</v>
      </c>
      <c r="O91" s="195"/>
    </row>
    <row r="92" spans="1:57" ht="12.75">
      <c r="A92" s="215"/>
      <c r="B92" s="216" t="s">
        <v>75</v>
      </c>
      <c r="C92" s="217" t="str">
        <f>CONCATENATE(B55," ",C55)</f>
        <v>723 Vnitřní plynovod</v>
      </c>
      <c r="D92" s="218"/>
      <c r="E92" s="219"/>
      <c r="F92" s="220"/>
      <c r="G92" s="221">
        <f>SUM(G55:G91)</f>
        <v>0</v>
      </c>
      <c r="O92" s="195">
        <v>4</v>
      </c>
      <c r="BA92" s="222">
        <f>SUM(BA55:BA91)</f>
        <v>0</v>
      </c>
      <c r="BB92" s="222">
        <f>SUM(BB55:BB91)</f>
        <v>0</v>
      </c>
      <c r="BC92" s="222">
        <f>SUM(BC55:BC91)</f>
        <v>0</v>
      </c>
      <c r="BD92" s="222">
        <f>SUM(BD55:BD91)</f>
        <v>0</v>
      </c>
      <c r="BE92" s="222">
        <f>SUM(BE55:BE91)</f>
        <v>0</v>
      </c>
    </row>
    <row r="93" spans="1:15" ht="12.75">
      <c r="A93" s="188" t="s">
        <v>72</v>
      </c>
      <c r="B93" s="189" t="s">
        <v>174</v>
      </c>
      <c r="C93" s="190" t="s">
        <v>175</v>
      </c>
      <c r="D93" s="191"/>
      <c r="E93" s="192"/>
      <c r="F93" s="192"/>
      <c r="G93" s="193"/>
      <c r="H93" s="194"/>
      <c r="I93" s="194"/>
      <c r="O93" s="195">
        <v>1</v>
      </c>
    </row>
    <row r="94" spans="1:104" ht="12.75">
      <c r="A94" s="196">
        <v>27</v>
      </c>
      <c r="B94" s="197" t="s">
        <v>176</v>
      </c>
      <c r="C94" s="198" t="s">
        <v>177</v>
      </c>
      <c r="D94" s="199" t="s">
        <v>178</v>
      </c>
      <c r="E94" s="200">
        <v>1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0</v>
      </c>
      <c r="AC94" s="167">
        <v>0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0</v>
      </c>
      <c r="CZ94" s="167">
        <v>0</v>
      </c>
    </row>
    <row r="95" spans="1:15" ht="12.75">
      <c r="A95" s="203"/>
      <c r="B95" s="204"/>
      <c r="C95" s="205" t="s">
        <v>179</v>
      </c>
      <c r="D95" s="206"/>
      <c r="E95" s="206"/>
      <c r="F95" s="206"/>
      <c r="G95" s="207"/>
      <c r="L95" s="208" t="s">
        <v>179</v>
      </c>
      <c r="O95" s="195">
        <v>3</v>
      </c>
    </row>
    <row r="96" spans="1:15" ht="12.75">
      <c r="A96" s="203"/>
      <c r="B96" s="204"/>
      <c r="C96" s="205" t="s">
        <v>180</v>
      </c>
      <c r="D96" s="206"/>
      <c r="E96" s="206"/>
      <c r="F96" s="206"/>
      <c r="G96" s="207"/>
      <c r="L96" s="208" t="s">
        <v>180</v>
      </c>
      <c r="O96" s="195">
        <v>3</v>
      </c>
    </row>
    <row r="97" spans="1:15" ht="12.75">
      <c r="A97" s="203"/>
      <c r="B97" s="209"/>
      <c r="C97" s="210" t="s">
        <v>73</v>
      </c>
      <c r="D97" s="211"/>
      <c r="E97" s="212">
        <v>1</v>
      </c>
      <c r="F97" s="213"/>
      <c r="G97" s="214"/>
      <c r="M97" s="208">
        <v>1</v>
      </c>
      <c r="O97" s="195"/>
    </row>
    <row r="98" spans="1:104" ht="12.75">
      <c r="A98" s="196">
        <v>28</v>
      </c>
      <c r="B98" s="197" t="s">
        <v>181</v>
      </c>
      <c r="C98" s="198" t="s">
        <v>182</v>
      </c>
      <c r="D98" s="199" t="s">
        <v>178</v>
      </c>
      <c r="E98" s="200">
        <v>2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0</v>
      </c>
      <c r="AC98" s="167">
        <v>0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0</v>
      </c>
      <c r="CZ98" s="167">
        <v>0.045</v>
      </c>
    </row>
    <row r="99" spans="1:15" ht="12.75">
      <c r="A99" s="203"/>
      <c r="B99" s="204"/>
      <c r="C99" s="205" t="s">
        <v>183</v>
      </c>
      <c r="D99" s="206"/>
      <c r="E99" s="206"/>
      <c r="F99" s="206"/>
      <c r="G99" s="207"/>
      <c r="L99" s="208" t="s">
        <v>183</v>
      </c>
      <c r="O99" s="195">
        <v>3</v>
      </c>
    </row>
    <row r="100" spans="1:15" ht="12.75">
      <c r="A100" s="203"/>
      <c r="B100" s="204"/>
      <c r="C100" s="205" t="s">
        <v>184</v>
      </c>
      <c r="D100" s="206"/>
      <c r="E100" s="206"/>
      <c r="F100" s="206"/>
      <c r="G100" s="207"/>
      <c r="L100" s="208" t="s">
        <v>184</v>
      </c>
      <c r="O100" s="195">
        <v>3</v>
      </c>
    </row>
    <row r="101" spans="1:15" ht="12.75">
      <c r="A101" s="203"/>
      <c r="B101" s="204"/>
      <c r="C101" s="205" t="s">
        <v>185</v>
      </c>
      <c r="D101" s="206"/>
      <c r="E101" s="206"/>
      <c r="F101" s="206"/>
      <c r="G101" s="207"/>
      <c r="L101" s="208" t="s">
        <v>185</v>
      </c>
      <c r="O101" s="195">
        <v>3</v>
      </c>
    </row>
    <row r="102" spans="1:15" ht="12.75">
      <c r="A102" s="203"/>
      <c r="B102" s="204"/>
      <c r="C102" s="205" t="s">
        <v>186</v>
      </c>
      <c r="D102" s="206"/>
      <c r="E102" s="206"/>
      <c r="F102" s="206"/>
      <c r="G102" s="207"/>
      <c r="L102" s="208" t="s">
        <v>186</v>
      </c>
      <c r="O102" s="195">
        <v>3</v>
      </c>
    </row>
    <row r="103" spans="1:15" ht="12.75">
      <c r="A103" s="203"/>
      <c r="B103" s="204"/>
      <c r="C103" s="205" t="s">
        <v>187</v>
      </c>
      <c r="D103" s="206"/>
      <c r="E103" s="206"/>
      <c r="F103" s="206"/>
      <c r="G103" s="207"/>
      <c r="L103" s="208" t="s">
        <v>187</v>
      </c>
      <c r="O103" s="195">
        <v>3</v>
      </c>
    </row>
    <row r="104" spans="1:15" ht="12.75">
      <c r="A104" s="203"/>
      <c r="B104" s="204"/>
      <c r="C104" s="205"/>
      <c r="D104" s="206"/>
      <c r="E104" s="206"/>
      <c r="F104" s="206"/>
      <c r="G104" s="207"/>
      <c r="L104" s="208"/>
      <c r="O104" s="195">
        <v>3</v>
      </c>
    </row>
    <row r="105" spans="1:15" ht="12.75">
      <c r="A105" s="203"/>
      <c r="B105" s="204"/>
      <c r="C105" s="205"/>
      <c r="D105" s="206"/>
      <c r="E105" s="206"/>
      <c r="F105" s="206"/>
      <c r="G105" s="207"/>
      <c r="L105" s="208"/>
      <c r="O105" s="195">
        <v>3</v>
      </c>
    </row>
    <row r="106" spans="1:15" ht="12.75">
      <c r="A106" s="203"/>
      <c r="B106" s="209"/>
      <c r="C106" s="210" t="s">
        <v>151</v>
      </c>
      <c r="D106" s="211"/>
      <c r="E106" s="212">
        <v>2</v>
      </c>
      <c r="F106" s="213"/>
      <c r="G106" s="214"/>
      <c r="M106" s="208" t="s">
        <v>151</v>
      </c>
      <c r="O106" s="195"/>
    </row>
    <row r="107" spans="1:104" ht="12.75">
      <c r="A107" s="196">
        <v>29</v>
      </c>
      <c r="B107" s="197" t="s">
        <v>188</v>
      </c>
      <c r="C107" s="198" t="s">
        <v>189</v>
      </c>
      <c r="D107" s="199" t="s">
        <v>178</v>
      </c>
      <c r="E107" s="200">
        <v>2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0</v>
      </c>
      <c r="AC107" s="167">
        <v>0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0</v>
      </c>
      <c r="CZ107" s="167">
        <v>0.0008</v>
      </c>
    </row>
    <row r="108" spans="1:15" ht="12.75">
      <c r="A108" s="203"/>
      <c r="B108" s="204"/>
      <c r="C108" s="205" t="s">
        <v>190</v>
      </c>
      <c r="D108" s="206"/>
      <c r="E108" s="206"/>
      <c r="F108" s="206"/>
      <c r="G108" s="207"/>
      <c r="L108" s="208" t="s">
        <v>190</v>
      </c>
      <c r="O108" s="195">
        <v>3</v>
      </c>
    </row>
    <row r="109" spans="1:15" ht="12.75">
      <c r="A109" s="203"/>
      <c r="B109" s="209"/>
      <c r="C109" s="210" t="s">
        <v>90</v>
      </c>
      <c r="D109" s="211"/>
      <c r="E109" s="212">
        <v>2</v>
      </c>
      <c r="F109" s="213"/>
      <c r="G109" s="214"/>
      <c r="M109" s="208">
        <v>2</v>
      </c>
      <c r="O109" s="195"/>
    </row>
    <row r="110" spans="1:104" ht="12.75">
      <c r="A110" s="196">
        <v>30</v>
      </c>
      <c r="B110" s="197" t="s">
        <v>191</v>
      </c>
      <c r="C110" s="198" t="s">
        <v>192</v>
      </c>
      <c r="D110" s="199" t="s">
        <v>88</v>
      </c>
      <c r="E110" s="200">
        <v>2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7</v>
      </c>
      <c r="AC110" s="167">
        <v>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7</v>
      </c>
      <c r="CZ110" s="167">
        <v>0.175</v>
      </c>
    </row>
    <row r="111" spans="1:15" ht="12.75">
      <c r="A111" s="203"/>
      <c r="B111" s="209"/>
      <c r="C111" s="210" t="s">
        <v>90</v>
      </c>
      <c r="D111" s="211"/>
      <c r="E111" s="212">
        <v>2</v>
      </c>
      <c r="F111" s="213"/>
      <c r="G111" s="214"/>
      <c r="M111" s="208">
        <v>2</v>
      </c>
      <c r="O111" s="195"/>
    </row>
    <row r="112" spans="1:104" ht="12.75">
      <c r="A112" s="196">
        <v>31</v>
      </c>
      <c r="B112" s="197" t="s">
        <v>193</v>
      </c>
      <c r="C112" s="198" t="s">
        <v>194</v>
      </c>
      <c r="D112" s="199" t="s">
        <v>88</v>
      </c>
      <c r="E112" s="200">
        <v>1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0</v>
      </c>
    </row>
    <row r="113" spans="1:15" ht="12.75">
      <c r="A113" s="203"/>
      <c r="B113" s="209"/>
      <c r="C113" s="210" t="s">
        <v>73</v>
      </c>
      <c r="D113" s="211"/>
      <c r="E113" s="212">
        <v>1</v>
      </c>
      <c r="F113" s="213"/>
      <c r="G113" s="214"/>
      <c r="M113" s="208">
        <v>1</v>
      </c>
      <c r="O113" s="195"/>
    </row>
    <row r="114" spans="1:104" ht="12.75">
      <c r="A114" s="196">
        <v>32</v>
      </c>
      <c r="B114" s="197" t="s">
        <v>195</v>
      </c>
      <c r="C114" s="198" t="s">
        <v>196</v>
      </c>
      <c r="D114" s="199" t="s">
        <v>88</v>
      </c>
      <c r="E114" s="200">
        <v>3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0</v>
      </c>
    </row>
    <row r="115" spans="1:15" ht="12.75">
      <c r="A115" s="203"/>
      <c r="B115" s="209"/>
      <c r="C115" s="210" t="s">
        <v>197</v>
      </c>
      <c r="D115" s="211"/>
      <c r="E115" s="212">
        <v>3</v>
      </c>
      <c r="F115" s="213"/>
      <c r="G115" s="214"/>
      <c r="M115" s="208" t="s">
        <v>197</v>
      </c>
      <c r="O115" s="195"/>
    </row>
    <row r="116" spans="1:104" ht="22.5">
      <c r="A116" s="196">
        <v>33</v>
      </c>
      <c r="B116" s="197" t="s">
        <v>198</v>
      </c>
      <c r="C116" s="198" t="s">
        <v>199</v>
      </c>
      <c r="D116" s="199" t="s">
        <v>74</v>
      </c>
      <c r="E116" s="200">
        <v>1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7</v>
      </c>
      <c r="AC116" s="167">
        <v>7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7</v>
      </c>
      <c r="CZ116" s="167">
        <v>0</v>
      </c>
    </row>
    <row r="117" spans="1:15" ht="12.75">
      <c r="A117" s="203"/>
      <c r="B117" s="204"/>
      <c r="C117" s="205" t="s">
        <v>200</v>
      </c>
      <c r="D117" s="206"/>
      <c r="E117" s="206"/>
      <c r="F117" s="206"/>
      <c r="G117" s="207"/>
      <c r="L117" s="208" t="s">
        <v>200</v>
      </c>
      <c r="O117" s="195">
        <v>3</v>
      </c>
    </row>
    <row r="118" spans="1:15" ht="12.75">
      <c r="A118" s="203"/>
      <c r="B118" s="209"/>
      <c r="C118" s="210" t="s">
        <v>73</v>
      </c>
      <c r="D118" s="211"/>
      <c r="E118" s="212">
        <v>1</v>
      </c>
      <c r="F118" s="213"/>
      <c r="G118" s="214"/>
      <c r="M118" s="208">
        <v>1</v>
      </c>
      <c r="O118" s="195"/>
    </row>
    <row r="119" spans="1:104" ht="12.75">
      <c r="A119" s="196">
        <v>34</v>
      </c>
      <c r="B119" s="197" t="s">
        <v>201</v>
      </c>
      <c r="C119" s="198" t="s">
        <v>202</v>
      </c>
      <c r="D119" s="199" t="s">
        <v>74</v>
      </c>
      <c r="E119" s="200">
        <v>3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0</v>
      </c>
      <c r="AC119" s="167">
        <v>0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0</v>
      </c>
      <c r="CZ119" s="167">
        <v>0</v>
      </c>
    </row>
    <row r="120" spans="1:15" ht="12.75">
      <c r="A120" s="203"/>
      <c r="B120" s="209"/>
      <c r="C120" s="210" t="s">
        <v>84</v>
      </c>
      <c r="D120" s="211"/>
      <c r="E120" s="212">
        <v>3</v>
      </c>
      <c r="F120" s="213"/>
      <c r="G120" s="214"/>
      <c r="M120" s="208">
        <v>3</v>
      </c>
      <c r="O120" s="195"/>
    </row>
    <row r="121" spans="1:104" ht="12.75">
      <c r="A121" s="196">
        <v>35</v>
      </c>
      <c r="B121" s="197" t="s">
        <v>203</v>
      </c>
      <c r="C121" s="198" t="s">
        <v>204</v>
      </c>
      <c r="D121" s="199" t="s">
        <v>178</v>
      </c>
      <c r="E121" s="200">
        <v>1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7</v>
      </c>
      <c r="AC121" s="167">
        <v>7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7</v>
      </c>
      <c r="CZ121" s="167">
        <v>0</v>
      </c>
    </row>
    <row r="122" spans="1:15" ht="12.75">
      <c r="A122" s="203"/>
      <c r="B122" s="204"/>
      <c r="C122" s="205" t="s">
        <v>205</v>
      </c>
      <c r="D122" s="206"/>
      <c r="E122" s="206"/>
      <c r="F122" s="206"/>
      <c r="G122" s="207"/>
      <c r="L122" s="208" t="s">
        <v>205</v>
      </c>
      <c r="O122" s="195">
        <v>3</v>
      </c>
    </row>
    <row r="123" spans="1:15" ht="12.75">
      <c r="A123" s="203"/>
      <c r="B123" s="204"/>
      <c r="C123" s="205" t="s">
        <v>206</v>
      </c>
      <c r="D123" s="206"/>
      <c r="E123" s="206"/>
      <c r="F123" s="206"/>
      <c r="G123" s="207"/>
      <c r="L123" s="208" t="s">
        <v>206</v>
      </c>
      <c r="O123" s="195">
        <v>3</v>
      </c>
    </row>
    <row r="124" spans="1:15" ht="12.75">
      <c r="A124" s="203"/>
      <c r="B124" s="209"/>
      <c r="C124" s="210" t="s">
        <v>73</v>
      </c>
      <c r="D124" s="211"/>
      <c r="E124" s="212">
        <v>1</v>
      </c>
      <c r="F124" s="213"/>
      <c r="G124" s="214"/>
      <c r="M124" s="208">
        <v>1</v>
      </c>
      <c r="O124" s="195"/>
    </row>
    <row r="125" spans="1:104" ht="12.75">
      <c r="A125" s="196">
        <v>36</v>
      </c>
      <c r="B125" s="197" t="s">
        <v>207</v>
      </c>
      <c r="C125" s="198" t="s">
        <v>208</v>
      </c>
      <c r="D125" s="199" t="s">
        <v>106</v>
      </c>
      <c r="E125" s="200">
        <v>0.386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7</v>
      </c>
      <c r="AC125" s="167">
        <v>7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7</v>
      </c>
      <c r="CZ125" s="167">
        <v>0</v>
      </c>
    </row>
    <row r="126" spans="1:15" ht="12.75">
      <c r="A126" s="203"/>
      <c r="B126" s="209"/>
      <c r="C126" s="210" t="s">
        <v>209</v>
      </c>
      <c r="D126" s="211"/>
      <c r="E126" s="212">
        <v>0.386</v>
      </c>
      <c r="F126" s="213"/>
      <c r="G126" s="214"/>
      <c r="M126" s="208" t="s">
        <v>209</v>
      </c>
      <c r="O126" s="195"/>
    </row>
    <row r="127" spans="1:104" ht="12.75">
      <c r="A127" s="196">
        <v>37</v>
      </c>
      <c r="B127" s="197" t="s">
        <v>210</v>
      </c>
      <c r="C127" s="198" t="s">
        <v>211</v>
      </c>
      <c r="D127" s="199" t="s">
        <v>178</v>
      </c>
      <c r="E127" s="200">
        <v>1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7</v>
      </c>
      <c r="AC127" s="167">
        <v>7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7</v>
      </c>
      <c r="CZ127" s="167">
        <v>0</v>
      </c>
    </row>
    <row r="128" spans="1:15" ht="12.75">
      <c r="A128" s="203"/>
      <c r="B128" s="209"/>
      <c r="C128" s="210" t="s">
        <v>73</v>
      </c>
      <c r="D128" s="211"/>
      <c r="E128" s="212">
        <v>1</v>
      </c>
      <c r="F128" s="213"/>
      <c r="G128" s="214"/>
      <c r="M128" s="208">
        <v>1</v>
      </c>
      <c r="O128" s="195"/>
    </row>
    <row r="129" spans="1:104" ht="12.75">
      <c r="A129" s="196">
        <v>38</v>
      </c>
      <c r="B129" s="197" t="s">
        <v>212</v>
      </c>
      <c r="C129" s="198" t="s">
        <v>213</v>
      </c>
      <c r="D129" s="199" t="s">
        <v>61</v>
      </c>
      <c r="E129" s="200"/>
      <c r="F129" s="200">
        <v>0</v>
      </c>
      <c r="G129" s="201">
        <f>E129*F129</f>
        <v>0</v>
      </c>
      <c r="O129" s="195">
        <v>2</v>
      </c>
      <c r="AA129" s="167">
        <v>7</v>
      </c>
      <c r="AB129" s="167">
        <v>1002</v>
      </c>
      <c r="AC129" s="167">
        <v>5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7</v>
      </c>
      <c r="CB129" s="202">
        <v>1002</v>
      </c>
      <c r="CZ129" s="167">
        <v>0</v>
      </c>
    </row>
    <row r="130" spans="1:15" ht="12.75">
      <c r="A130" s="203"/>
      <c r="B130" s="204"/>
      <c r="C130" s="205" t="s">
        <v>125</v>
      </c>
      <c r="D130" s="206"/>
      <c r="E130" s="206"/>
      <c r="F130" s="206"/>
      <c r="G130" s="207"/>
      <c r="L130" s="208" t="s">
        <v>125</v>
      </c>
      <c r="O130" s="195">
        <v>3</v>
      </c>
    </row>
    <row r="131" spans="1:104" ht="12.75">
      <c r="A131" s="196">
        <v>39</v>
      </c>
      <c r="B131" s="197" t="s">
        <v>214</v>
      </c>
      <c r="C131" s="198" t="s">
        <v>215</v>
      </c>
      <c r="D131" s="199" t="s">
        <v>171</v>
      </c>
      <c r="E131" s="200">
        <v>10</v>
      </c>
      <c r="F131" s="200">
        <v>0</v>
      </c>
      <c r="G131" s="201">
        <f>E131*F131</f>
        <v>0</v>
      </c>
      <c r="O131" s="195">
        <v>2</v>
      </c>
      <c r="AA131" s="167">
        <v>10</v>
      </c>
      <c r="AB131" s="167">
        <v>0</v>
      </c>
      <c r="AC131" s="167">
        <v>8</v>
      </c>
      <c r="AZ131" s="167">
        <v>5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10</v>
      </c>
      <c r="CB131" s="202">
        <v>0</v>
      </c>
      <c r="CZ131" s="167">
        <v>0</v>
      </c>
    </row>
    <row r="132" spans="1:15" ht="12.75">
      <c r="A132" s="203"/>
      <c r="B132" s="204"/>
      <c r="C132" s="205" t="s">
        <v>216</v>
      </c>
      <c r="D132" s="206"/>
      <c r="E132" s="206"/>
      <c r="F132" s="206"/>
      <c r="G132" s="207"/>
      <c r="L132" s="208" t="s">
        <v>216</v>
      </c>
      <c r="O132" s="195">
        <v>3</v>
      </c>
    </row>
    <row r="133" spans="1:15" ht="12.75">
      <c r="A133" s="203"/>
      <c r="B133" s="204"/>
      <c r="C133" s="205" t="s">
        <v>217</v>
      </c>
      <c r="D133" s="206"/>
      <c r="E133" s="206"/>
      <c r="F133" s="206"/>
      <c r="G133" s="207"/>
      <c r="L133" s="208" t="s">
        <v>217</v>
      </c>
      <c r="O133" s="195">
        <v>3</v>
      </c>
    </row>
    <row r="134" spans="1:15" ht="12.75">
      <c r="A134" s="203"/>
      <c r="B134" s="204"/>
      <c r="C134" s="205" t="s">
        <v>218</v>
      </c>
      <c r="D134" s="206"/>
      <c r="E134" s="206"/>
      <c r="F134" s="206"/>
      <c r="G134" s="207"/>
      <c r="L134" s="208" t="s">
        <v>218</v>
      </c>
      <c r="O134" s="195">
        <v>3</v>
      </c>
    </row>
    <row r="135" spans="1:15" ht="12.75">
      <c r="A135" s="203"/>
      <c r="B135" s="204"/>
      <c r="C135" s="205"/>
      <c r="D135" s="206"/>
      <c r="E135" s="206"/>
      <c r="F135" s="206"/>
      <c r="G135" s="207"/>
      <c r="L135" s="208"/>
      <c r="O135" s="195">
        <v>3</v>
      </c>
    </row>
    <row r="136" spans="1:15" ht="12.75">
      <c r="A136" s="203"/>
      <c r="B136" s="209"/>
      <c r="C136" s="210" t="s">
        <v>219</v>
      </c>
      <c r="D136" s="211"/>
      <c r="E136" s="212">
        <v>10</v>
      </c>
      <c r="F136" s="213"/>
      <c r="G136" s="214"/>
      <c r="M136" s="208" t="s">
        <v>219</v>
      </c>
      <c r="O136" s="195"/>
    </row>
    <row r="137" spans="1:57" ht="12.75">
      <c r="A137" s="215"/>
      <c r="B137" s="216" t="s">
        <v>75</v>
      </c>
      <c r="C137" s="217" t="str">
        <f>CONCATENATE(B93," ",C93)</f>
        <v>731 Kotelny</v>
      </c>
      <c r="D137" s="218"/>
      <c r="E137" s="219"/>
      <c r="F137" s="220"/>
      <c r="G137" s="221">
        <f>SUM(G93:G136)</f>
        <v>0</v>
      </c>
      <c r="O137" s="195">
        <v>4</v>
      </c>
      <c r="BA137" s="222">
        <f>SUM(BA93:BA136)</f>
        <v>0</v>
      </c>
      <c r="BB137" s="222">
        <f>SUM(BB93:BB136)</f>
        <v>0</v>
      </c>
      <c r="BC137" s="222">
        <f>SUM(BC93:BC136)</f>
        <v>0</v>
      </c>
      <c r="BD137" s="222">
        <f>SUM(BD93:BD136)</f>
        <v>0</v>
      </c>
      <c r="BE137" s="222">
        <f>SUM(BE93:BE136)</f>
        <v>0</v>
      </c>
    </row>
    <row r="138" spans="1:15" ht="12.75">
      <c r="A138" s="188" t="s">
        <v>72</v>
      </c>
      <c r="B138" s="189" t="s">
        <v>220</v>
      </c>
      <c r="C138" s="190" t="s">
        <v>221</v>
      </c>
      <c r="D138" s="191"/>
      <c r="E138" s="192"/>
      <c r="F138" s="192"/>
      <c r="G138" s="193"/>
      <c r="H138" s="194"/>
      <c r="I138" s="194"/>
      <c r="O138" s="195">
        <v>1</v>
      </c>
    </row>
    <row r="139" spans="1:104" ht="12.75">
      <c r="A139" s="196">
        <v>40</v>
      </c>
      <c r="B139" s="197" t="s">
        <v>222</v>
      </c>
      <c r="C139" s="198" t="s">
        <v>223</v>
      </c>
      <c r="D139" s="199" t="s">
        <v>100</v>
      </c>
      <c r="E139" s="200">
        <v>3</v>
      </c>
      <c r="F139" s="200">
        <v>0</v>
      </c>
      <c r="G139" s="201">
        <f>E139*F139</f>
        <v>0</v>
      </c>
      <c r="O139" s="195">
        <v>2</v>
      </c>
      <c r="AA139" s="167">
        <v>1</v>
      </c>
      <c r="AB139" s="167">
        <v>7</v>
      </c>
      <c r="AC139" s="167">
        <v>7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</v>
      </c>
      <c r="CB139" s="202">
        <v>7</v>
      </c>
      <c r="CZ139" s="167">
        <v>0</v>
      </c>
    </row>
    <row r="140" spans="1:15" ht="12.75">
      <c r="A140" s="203"/>
      <c r="B140" s="209"/>
      <c r="C140" s="210" t="s">
        <v>197</v>
      </c>
      <c r="D140" s="211"/>
      <c r="E140" s="212">
        <v>3</v>
      </c>
      <c r="F140" s="213"/>
      <c r="G140" s="214"/>
      <c r="M140" s="208" t="s">
        <v>197</v>
      </c>
      <c r="O140" s="195"/>
    </row>
    <row r="141" spans="1:104" ht="22.5">
      <c r="A141" s="196">
        <v>41</v>
      </c>
      <c r="B141" s="197" t="s">
        <v>224</v>
      </c>
      <c r="C141" s="198" t="s">
        <v>225</v>
      </c>
      <c r="D141" s="199" t="s">
        <v>88</v>
      </c>
      <c r="E141" s="200">
        <v>1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7</v>
      </c>
      <c r="CZ141" s="167">
        <v>0.0222</v>
      </c>
    </row>
    <row r="142" spans="1:15" ht="12.75">
      <c r="A142" s="203"/>
      <c r="B142" s="204"/>
      <c r="C142" s="205" t="s">
        <v>226</v>
      </c>
      <c r="D142" s="206"/>
      <c r="E142" s="206"/>
      <c r="F142" s="206"/>
      <c r="G142" s="207"/>
      <c r="L142" s="208" t="s">
        <v>226</v>
      </c>
      <c r="O142" s="195">
        <v>3</v>
      </c>
    </row>
    <row r="143" spans="1:15" ht="12.75">
      <c r="A143" s="203"/>
      <c r="B143" s="209"/>
      <c r="C143" s="210" t="s">
        <v>73</v>
      </c>
      <c r="D143" s="211"/>
      <c r="E143" s="212">
        <v>1</v>
      </c>
      <c r="F143" s="213"/>
      <c r="G143" s="214"/>
      <c r="M143" s="208">
        <v>1</v>
      </c>
      <c r="O143" s="195"/>
    </row>
    <row r="144" spans="1:104" ht="12.75">
      <c r="A144" s="196">
        <v>42</v>
      </c>
      <c r="B144" s="197" t="s">
        <v>227</v>
      </c>
      <c r="C144" s="198" t="s">
        <v>228</v>
      </c>
      <c r="D144" s="199" t="s">
        <v>178</v>
      </c>
      <c r="E144" s="200">
        <v>1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7</v>
      </c>
      <c r="AC144" s="167">
        <v>7</v>
      </c>
      <c r="AZ144" s="167">
        <v>2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7</v>
      </c>
      <c r="CZ144" s="167">
        <v>0.036727</v>
      </c>
    </row>
    <row r="145" spans="1:15" ht="12.75">
      <c r="A145" s="203"/>
      <c r="B145" s="209"/>
      <c r="C145" s="210" t="s">
        <v>73</v>
      </c>
      <c r="D145" s="211"/>
      <c r="E145" s="212">
        <v>1</v>
      </c>
      <c r="F145" s="213"/>
      <c r="G145" s="214"/>
      <c r="M145" s="208">
        <v>1</v>
      </c>
      <c r="O145" s="195"/>
    </row>
    <row r="146" spans="1:104" ht="12.75">
      <c r="A146" s="196">
        <v>43</v>
      </c>
      <c r="B146" s="197" t="s">
        <v>229</v>
      </c>
      <c r="C146" s="198" t="s">
        <v>230</v>
      </c>
      <c r="D146" s="199" t="s">
        <v>178</v>
      </c>
      <c r="E146" s="200">
        <v>1</v>
      </c>
      <c r="F146" s="200">
        <v>0</v>
      </c>
      <c r="G146" s="201">
        <f>E146*F146</f>
        <v>0</v>
      </c>
      <c r="O146" s="195">
        <v>2</v>
      </c>
      <c r="AA146" s="167">
        <v>1</v>
      </c>
      <c r="AB146" s="167">
        <v>7</v>
      </c>
      <c r="AC146" s="167">
        <v>7</v>
      </c>
      <c r="AZ146" s="167">
        <v>2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</v>
      </c>
      <c r="CB146" s="202">
        <v>7</v>
      </c>
      <c r="CZ146" s="167">
        <v>0.0314</v>
      </c>
    </row>
    <row r="147" spans="1:15" ht="12.75">
      <c r="A147" s="203"/>
      <c r="B147" s="209"/>
      <c r="C147" s="210" t="s">
        <v>73</v>
      </c>
      <c r="D147" s="211"/>
      <c r="E147" s="212">
        <v>1</v>
      </c>
      <c r="F147" s="213"/>
      <c r="G147" s="214"/>
      <c r="M147" s="208">
        <v>1</v>
      </c>
      <c r="O147" s="195"/>
    </row>
    <row r="148" spans="1:104" ht="12.75">
      <c r="A148" s="196">
        <v>44</v>
      </c>
      <c r="B148" s="197" t="s">
        <v>231</v>
      </c>
      <c r="C148" s="198" t="s">
        <v>232</v>
      </c>
      <c r="D148" s="199" t="s">
        <v>178</v>
      </c>
      <c r="E148" s="200">
        <v>1</v>
      </c>
      <c r="F148" s="200">
        <v>0</v>
      </c>
      <c r="G148" s="201">
        <f>E148*F148</f>
        <v>0</v>
      </c>
      <c r="O148" s="195">
        <v>2</v>
      </c>
      <c r="AA148" s="167">
        <v>1</v>
      </c>
      <c r="AB148" s="167">
        <v>7</v>
      </c>
      <c r="AC148" s="167">
        <v>7</v>
      </c>
      <c r="AZ148" s="167">
        <v>2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1</v>
      </c>
      <c r="CB148" s="202">
        <v>7</v>
      </c>
      <c r="CZ148" s="167">
        <v>0.00476</v>
      </c>
    </row>
    <row r="149" spans="1:15" ht="12.75">
      <c r="A149" s="203"/>
      <c r="B149" s="204"/>
      <c r="C149" s="205" t="s">
        <v>5</v>
      </c>
      <c r="D149" s="206"/>
      <c r="E149" s="206"/>
      <c r="F149" s="206"/>
      <c r="G149" s="207"/>
      <c r="L149" s="208" t="s">
        <v>5</v>
      </c>
      <c r="O149" s="195">
        <v>3</v>
      </c>
    </row>
    <row r="150" spans="1:15" ht="12.75">
      <c r="A150" s="203"/>
      <c r="B150" s="209"/>
      <c r="C150" s="210" t="s">
        <v>73</v>
      </c>
      <c r="D150" s="211"/>
      <c r="E150" s="212">
        <v>1</v>
      </c>
      <c r="F150" s="213"/>
      <c r="G150" s="214"/>
      <c r="M150" s="208">
        <v>1</v>
      </c>
      <c r="O150" s="195"/>
    </row>
    <row r="151" spans="1:104" ht="12.75">
      <c r="A151" s="196">
        <v>45</v>
      </c>
      <c r="B151" s="197" t="s">
        <v>233</v>
      </c>
      <c r="C151" s="198" t="s">
        <v>234</v>
      </c>
      <c r="D151" s="199" t="s">
        <v>178</v>
      </c>
      <c r="E151" s="200">
        <v>1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0</v>
      </c>
      <c r="AC151" s="167">
        <v>0</v>
      </c>
      <c r="AZ151" s="167">
        <v>2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0</v>
      </c>
      <c r="CZ151" s="167">
        <v>0.00476</v>
      </c>
    </row>
    <row r="152" spans="1:15" ht="12.75">
      <c r="A152" s="203"/>
      <c r="B152" s="204"/>
      <c r="C152" s="205" t="s">
        <v>235</v>
      </c>
      <c r="D152" s="206"/>
      <c r="E152" s="206"/>
      <c r="F152" s="206"/>
      <c r="G152" s="207"/>
      <c r="L152" s="208" t="s">
        <v>235</v>
      </c>
      <c r="O152" s="195">
        <v>3</v>
      </c>
    </row>
    <row r="153" spans="1:15" ht="12.75">
      <c r="A153" s="203"/>
      <c r="B153" s="204"/>
      <c r="C153" s="205" t="s">
        <v>236</v>
      </c>
      <c r="D153" s="206"/>
      <c r="E153" s="206"/>
      <c r="F153" s="206"/>
      <c r="G153" s="207"/>
      <c r="L153" s="208" t="s">
        <v>236</v>
      </c>
      <c r="O153" s="195">
        <v>3</v>
      </c>
    </row>
    <row r="154" spans="1:15" ht="12.75">
      <c r="A154" s="203"/>
      <c r="B154" s="204"/>
      <c r="C154" s="205" t="s">
        <v>237</v>
      </c>
      <c r="D154" s="206"/>
      <c r="E154" s="206"/>
      <c r="F154" s="206"/>
      <c r="G154" s="207"/>
      <c r="L154" s="208" t="s">
        <v>237</v>
      </c>
      <c r="O154" s="195">
        <v>3</v>
      </c>
    </row>
    <row r="155" spans="1:15" ht="12.75">
      <c r="A155" s="203"/>
      <c r="B155" s="204"/>
      <c r="C155" s="205" t="s">
        <v>238</v>
      </c>
      <c r="D155" s="206"/>
      <c r="E155" s="206"/>
      <c r="F155" s="206"/>
      <c r="G155" s="207"/>
      <c r="L155" s="208" t="s">
        <v>238</v>
      </c>
      <c r="O155" s="195">
        <v>3</v>
      </c>
    </row>
    <row r="156" spans="1:15" ht="12.75">
      <c r="A156" s="203"/>
      <c r="B156" s="204"/>
      <c r="C156" s="205" t="s">
        <v>239</v>
      </c>
      <c r="D156" s="206"/>
      <c r="E156" s="206"/>
      <c r="F156" s="206"/>
      <c r="G156" s="207"/>
      <c r="L156" s="208" t="s">
        <v>239</v>
      </c>
      <c r="O156" s="195">
        <v>3</v>
      </c>
    </row>
    <row r="157" spans="1:15" ht="12.75">
      <c r="A157" s="203"/>
      <c r="B157" s="204"/>
      <c r="C157" s="205" t="s">
        <v>5</v>
      </c>
      <c r="D157" s="206"/>
      <c r="E157" s="206"/>
      <c r="F157" s="206"/>
      <c r="G157" s="207"/>
      <c r="L157" s="208" t="s">
        <v>5</v>
      </c>
      <c r="O157" s="195">
        <v>3</v>
      </c>
    </row>
    <row r="158" spans="1:15" ht="12.75">
      <c r="A158" s="203"/>
      <c r="B158" s="209"/>
      <c r="C158" s="210" t="s">
        <v>73</v>
      </c>
      <c r="D158" s="211"/>
      <c r="E158" s="212">
        <v>1</v>
      </c>
      <c r="F158" s="213"/>
      <c r="G158" s="214"/>
      <c r="M158" s="208">
        <v>1</v>
      </c>
      <c r="O158" s="195"/>
    </row>
    <row r="159" spans="1:104" ht="12.75">
      <c r="A159" s="196">
        <v>46</v>
      </c>
      <c r="B159" s="197" t="s">
        <v>240</v>
      </c>
      <c r="C159" s="198" t="s">
        <v>241</v>
      </c>
      <c r="D159" s="199" t="s">
        <v>88</v>
      </c>
      <c r="E159" s="200">
        <v>2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7</v>
      </c>
      <c r="AC159" s="167">
        <v>7</v>
      </c>
      <c r="AZ159" s="167">
        <v>2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7</v>
      </c>
      <c r="CZ159" s="167">
        <v>7E-05</v>
      </c>
    </row>
    <row r="160" spans="1:15" ht="12.75">
      <c r="A160" s="203"/>
      <c r="B160" s="209"/>
      <c r="C160" s="210" t="s">
        <v>151</v>
      </c>
      <c r="D160" s="211"/>
      <c r="E160" s="212">
        <v>2</v>
      </c>
      <c r="F160" s="213"/>
      <c r="G160" s="214"/>
      <c r="M160" s="208" t="s">
        <v>151</v>
      </c>
      <c r="O160" s="195"/>
    </row>
    <row r="161" spans="1:104" ht="12.75">
      <c r="A161" s="196">
        <v>47</v>
      </c>
      <c r="B161" s="197" t="s">
        <v>242</v>
      </c>
      <c r="C161" s="198" t="s">
        <v>243</v>
      </c>
      <c r="D161" s="199" t="s">
        <v>88</v>
      </c>
      <c r="E161" s="200">
        <v>2</v>
      </c>
      <c r="F161" s="200">
        <v>0</v>
      </c>
      <c r="G161" s="201">
        <f>E161*F161</f>
        <v>0</v>
      </c>
      <c r="O161" s="195">
        <v>2</v>
      </c>
      <c r="AA161" s="167">
        <v>1</v>
      </c>
      <c r="AB161" s="167">
        <v>7</v>
      </c>
      <c r="AC161" s="167">
        <v>7</v>
      </c>
      <c r="AZ161" s="167">
        <v>2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1</v>
      </c>
      <c r="CB161" s="202">
        <v>7</v>
      </c>
      <c r="CZ161" s="167">
        <v>7E-05</v>
      </c>
    </row>
    <row r="162" spans="1:15" ht="12.75">
      <c r="A162" s="203"/>
      <c r="B162" s="209"/>
      <c r="C162" s="210" t="s">
        <v>151</v>
      </c>
      <c r="D162" s="211"/>
      <c r="E162" s="212">
        <v>2</v>
      </c>
      <c r="F162" s="213"/>
      <c r="G162" s="214"/>
      <c r="M162" s="208" t="s">
        <v>151</v>
      </c>
      <c r="O162" s="195"/>
    </row>
    <row r="163" spans="1:104" ht="12.75">
      <c r="A163" s="196">
        <v>48</v>
      </c>
      <c r="B163" s="197" t="s">
        <v>244</v>
      </c>
      <c r="C163" s="198" t="s">
        <v>245</v>
      </c>
      <c r="D163" s="199" t="s">
        <v>178</v>
      </c>
      <c r="E163" s="200">
        <v>1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7</v>
      </c>
      <c r="AC163" s="167">
        <v>7</v>
      </c>
      <c r="AZ163" s="167">
        <v>2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7</v>
      </c>
      <c r="CZ163" s="167">
        <v>0.00059</v>
      </c>
    </row>
    <row r="164" spans="1:15" ht="12.75">
      <c r="A164" s="203"/>
      <c r="B164" s="209"/>
      <c r="C164" s="210" t="s">
        <v>73</v>
      </c>
      <c r="D164" s="211"/>
      <c r="E164" s="212">
        <v>1</v>
      </c>
      <c r="F164" s="213"/>
      <c r="G164" s="214"/>
      <c r="M164" s="208">
        <v>1</v>
      </c>
      <c r="O164" s="195"/>
    </row>
    <row r="165" spans="1:104" ht="12.75">
      <c r="A165" s="196">
        <v>49</v>
      </c>
      <c r="B165" s="197" t="s">
        <v>246</v>
      </c>
      <c r="C165" s="198" t="s">
        <v>247</v>
      </c>
      <c r="D165" s="199" t="s">
        <v>106</v>
      </c>
      <c r="E165" s="200">
        <v>0.3473</v>
      </c>
      <c r="F165" s="200">
        <v>0</v>
      </c>
      <c r="G165" s="201">
        <f>E165*F165</f>
        <v>0</v>
      </c>
      <c r="O165" s="195">
        <v>2</v>
      </c>
      <c r="AA165" s="167">
        <v>1</v>
      </c>
      <c r="AB165" s="167">
        <v>7</v>
      </c>
      <c r="AC165" s="167">
        <v>7</v>
      </c>
      <c r="AZ165" s="167">
        <v>2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202">
        <v>1</v>
      </c>
      <c r="CB165" s="202">
        <v>7</v>
      </c>
      <c r="CZ165" s="167">
        <v>0</v>
      </c>
    </row>
    <row r="166" spans="1:15" ht="12.75">
      <c r="A166" s="203"/>
      <c r="B166" s="204"/>
      <c r="C166" s="205" t="s">
        <v>125</v>
      </c>
      <c r="D166" s="206"/>
      <c r="E166" s="206"/>
      <c r="F166" s="206"/>
      <c r="G166" s="207"/>
      <c r="L166" s="208" t="s">
        <v>125</v>
      </c>
      <c r="O166" s="195">
        <v>3</v>
      </c>
    </row>
    <row r="167" spans="1:15" ht="12.75">
      <c r="A167" s="203"/>
      <c r="B167" s="209"/>
      <c r="C167" s="210" t="s">
        <v>248</v>
      </c>
      <c r="D167" s="211"/>
      <c r="E167" s="212">
        <v>0.3473</v>
      </c>
      <c r="F167" s="213"/>
      <c r="G167" s="214"/>
      <c r="M167" s="208" t="s">
        <v>248</v>
      </c>
      <c r="O167" s="195"/>
    </row>
    <row r="168" spans="1:104" ht="12.75">
      <c r="A168" s="196">
        <v>50</v>
      </c>
      <c r="B168" s="197" t="s">
        <v>249</v>
      </c>
      <c r="C168" s="198" t="s">
        <v>250</v>
      </c>
      <c r="D168" s="199" t="s">
        <v>178</v>
      </c>
      <c r="E168" s="200">
        <v>1</v>
      </c>
      <c r="F168" s="200">
        <v>0</v>
      </c>
      <c r="G168" s="201">
        <f>E168*F168</f>
        <v>0</v>
      </c>
      <c r="O168" s="195">
        <v>2</v>
      </c>
      <c r="AA168" s="167">
        <v>1</v>
      </c>
      <c r="AB168" s="167">
        <v>7</v>
      </c>
      <c r="AC168" s="167">
        <v>7</v>
      </c>
      <c r="AZ168" s="167">
        <v>2</v>
      </c>
      <c r="BA168" s="167">
        <f>IF(AZ168=1,G168,0)</f>
        <v>0</v>
      </c>
      <c r="BB168" s="167">
        <f>IF(AZ168=2,G168,0)</f>
        <v>0</v>
      </c>
      <c r="BC168" s="167">
        <f>IF(AZ168=3,G168,0)</f>
        <v>0</v>
      </c>
      <c r="BD168" s="167">
        <f>IF(AZ168=4,G168,0)</f>
        <v>0</v>
      </c>
      <c r="BE168" s="167">
        <f>IF(AZ168=5,G168,0)</f>
        <v>0</v>
      </c>
      <c r="CA168" s="202">
        <v>1</v>
      </c>
      <c r="CB168" s="202">
        <v>7</v>
      </c>
      <c r="CZ168" s="167">
        <v>0.00033</v>
      </c>
    </row>
    <row r="169" spans="1:15" ht="12.75">
      <c r="A169" s="203"/>
      <c r="B169" s="204"/>
      <c r="C169" s="205" t="s">
        <v>251</v>
      </c>
      <c r="D169" s="206"/>
      <c r="E169" s="206"/>
      <c r="F169" s="206"/>
      <c r="G169" s="207"/>
      <c r="L169" s="208" t="s">
        <v>251</v>
      </c>
      <c r="O169" s="195">
        <v>3</v>
      </c>
    </row>
    <row r="170" spans="1:15" ht="12.75">
      <c r="A170" s="203"/>
      <c r="B170" s="209"/>
      <c r="C170" s="210" t="s">
        <v>73</v>
      </c>
      <c r="D170" s="211"/>
      <c r="E170" s="212">
        <v>1</v>
      </c>
      <c r="F170" s="213"/>
      <c r="G170" s="214"/>
      <c r="M170" s="208">
        <v>1</v>
      </c>
      <c r="O170" s="195"/>
    </row>
    <row r="171" spans="1:104" ht="12.75">
      <c r="A171" s="196">
        <v>51</v>
      </c>
      <c r="B171" s="197" t="s">
        <v>252</v>
      </c>
      <c r="C171" s="198" t="s">
        <v>253</v>
      </c>
      <c r="D171" s="199" t="s">
        <v>88</v>
      </c>
      <c r="E171" s="200">
        <v>1</v>
      </c>
      <c r="F171" s="200">
        <v>0</v>
      </c>
      <c r="G171" s="201">
        <f>E171*F171</f>
        <v>0</v>
      </c>
      <c r="O171" s="195">
        <v>2</v>
      </c>
      <c r="AA171" s="167">
        <v>3</v>
      </c>
      <c r="AB171" s="167">
        <v>7</v>
      </c>
      <c r="AC171" s="167" t="s">
        <v>252</v>
      </c>
      <c r="AZ171" s="167">
        <v>2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3</v>
      </c>
      <c r="CB171" s="202">
        <v>7</v>
      </c>
      <c r="CZ171" s="167">
        <v>0.0005</v>
      </c>
    </row>
    <row r="172" spans="1:15" ht="12.75">
      <c r="A172" s="203"/>
      <c r="B172" s="204"/>
      <c r="C172" s="205" t="s">
        <v>254</v>
      </c>
      <c r="D172" s="206"/>
      <c r="E172" s="206"/>
      <c r="F172" s="206"/>
      <c r="G172" s="207"/>
      <c r="L172" s="208" t="s">
        <v>254</v>
      </c>
      <c r="O172" s="195">
        <v>3</v>
      </c>
    </row>
    <row r="173" spans="1:15" ht="12.75">
      <c r="A173" s="203"/>
      <c r="B173" s="209"/>
      <c r="C173" s="210" t="s">
        <v>73</v>
      </c>
      <c r="D173" s="211"/>
      <c r="E173" s="212">
        <v>1</v>
      </c>
      <c r="F173" s="213"/>
      <c r="G173" s="214"/>
      <c r="M173" s="208">
        <v>1</v>
      </c>
      <c r="O173" s="195"/>
    </row>
    <row r="174" spans="1:104" ht="12.75">
      <c r="A174" s="196">
        <v>52</v>
      </c>
      <c r="B174" s="197" t="s">
        <v>255</v>
      </c>
      <c r="C174" s="198" t="s">
        <v>256</v>
      </c>
      <c r="D174" s="199" t="s">
        <v>88</v>
      </c>
      <c r="E174" s="200">
        <v>1</v>
      </c>
      <c r="F174" s="200">
        <v>0</v>
      </c>
      <c r="G174" s="201">
        <f>E174*F174</f>
        <v>0</v>
      </c>
      <c r="O174" s="195">
        <v>2</v>
      </c>
      <c r="AA174" s="167">
        <v>3</v>
      </c>
      <c r="AB174" s="167">
        <v>7</v>
      </c>
      <c r="AC174" s="167" t="s">
        <v>255</v>
      </c>
      <c r="AZ174" s="167">
        <v>2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3</v>
      </c>
      <c r="CB174" s="202">
        <v>7</v>
      </c>
      <c r="CZ174" s="167">
        <v>0.0082</v>
      </c>
    </row>
    <row r="175" spans="1:15" ht="12.75">
      <c r="A175" s="203"/>
      <c r="B175" s="204"/>
      <c r="C175" s="205" t="s">
        <v>257</v>
      </c>
      <c r="D175" s="206"/>
      <c r="E175" s="206"/>
      <c r="F175" s="206"/>
      <c r="G175" s="207"/>
      <c r="L175" s="208" t="s">
        <v>257</v>
      </c>
      <c r="O175" s="195">
        <v>3</v>
      </c>
    </row>
    <row r="176" spans="1:15" ht="12.75">
      <c r="A176" s="203"/>
      <c r="B176" s="209"/>
      <c r="C176" s="210" t="s">
        <v>73</v>
      </c>
      <c r="D176" s="211"/>
      <c r="E176" s="212">
        <v>1</v>
      </c>
      <c r="F176" s="213"/>
      <c r="G176" s="214"/>
      <c r="M176" s="208">
        <v>1</v>
      </c>
      <c r="O176" s="195"/>
    </row>
    <row r="177" spans="1:104" ht="12.75">
      <c r="A177" s="196">
        <v>53</v>
      </c>
      <c r="B177" s="197" t="s">
        <v>258</v>
      </c>
      <c r="C177" s="198" t="s">
        <v>259</v>
      </c>
      <c r="D177" s="199" t="s">
        <v>88</v>
      </c>
      <c r="E177" s="200">
        <v>1</v>
      </c>
      <c r="F177" s="200">
        <v>0</v>
      </c>
      <c r="G177" s="201">
        <f>E177*F177</f>
        <v>0</v>
      </c>
      <c r="O177" s="195">
        <v>2</v>
      </c>
      <c r="AA177" s="167">
        <v>3</v>
      </c>
      <c r="AB177" s="167">
        <v>7</v>
      </c>
      <c r="AC177" s="167">
        <v>48466206</v>
      </c>
      <c r="AZ177" s="167">
        <v>2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3</v>
      </c>
      <c r="CB177" s="202">
        <v>7</v>
      </c>
      <c r="CZ177" s="167">
        <v>0.0105</v>
      </c>
    </row>
    <row r="178" spans="1:15" ht="12.75">
      <c r="A178" s="203"/>
      <c r="B178" s="204"/>
      <c r="C178" s="205" t="s">
        <v>5</v>
      </c>
      <c r="D178" s="206"/>
      <c r="E178" s="206"/>
      <c r="F178" s="206"/>
      <c r="G178" s="207"/>
      <c r="L178" s="208" t="s">
        <v>5</v>
      </c>
      <c r="O178" s="195">
        <v>3</v>
      </c>
    </row>
    <row r="179" spans="1:15" ht="12.75">
      <c r="A179" s="203"/>
      <c r="B179" s="209"/>
      <c r="C179" s="210" t="s">
        <v>73</v>
      </c>
      <c r="D179" s="211"/>
      <c r="E179" s="212">
        <v>1</v>
      </c>
      <c r="F179" s="213"/>
      <c r="G179" s="214"/>
      <c r="M179" s="208">
        <v>1</v>
      </c>
      <c r="O179" s="195"/>
    </row>
    <row r="180" spans="1:104" ht="12.75">
      <c r="A180" s="196">
        <v>54</v>
      </c>
      <c r="B180" s="197" t="s">
        <v>260</v>
      </c>
      <c r="C180" s="198" t="s">
        <v>261</v>
      </c>
      <c r="D180" s="199" t="s">
        <v>61</v>
      </c>
      <c r="E180" s="200"/>
      <c r="F180" s="200">
        <v>0</v>
      </c>
      <c r="G180" s="201">
        <f>E180*F180</f>
        <v>0</v>
      </c>
      <c r="O180" s="195">
        <v>2</v>
      </c>
      <c r="AA180" s="167">
        <v>7</v>
      </c>
      <c r="AB180" s="167">
        <v>1002</v>
      </c>
      <c r="AC180" s="167">
        <v>5</v>
      </c>
      <c r="AZ180" s="167">
        <v>2</v>
      </c>
      <c r="BA180" s="167">
        <f>IF(AZ180=1,G180,0)</f>
        <v>0</v>
      </c>
      <c r="BB180" s="167">
        <f>IF(AZ180=2,G180,0)</f>
        <v>0</v>
      </c>
      <c r="BC180" s="167">
        <f>IF(AZ180=3,G180,0)</f>
        <v>0</v>
      </c>
      <c r="BD180" s="167">
        <f>IF(AZ180=4,G180,0)</f>
        <v>0</v>
      </c>
      <c r="BE180" s="167">
        <f>IF(AZ180=5,G180,0)</f>
        <v>0</v>
      </c>
      <c r="CA180" s="202">
        <v>7</v>
      </c>
      <c r="CB180" s="202">
        <v>1002</v>
      </c>
      <c r="CZ180" s="167">
        <v>0</v>
      </c>
    </row>
    <row r="181" spans="1:15" ht="12.75">
      <c r="A181" s="203"/>
      <c r="B181" s="204"/>
      <c r="C181" s="205" t="s">
        <v>125</v>
      </c>
      <c r="D181" s="206"/>
      <c r="E181" s="206"/>
      <c r="F181" s="206"/>
      <c r="G181" s="207"/>
      <c r="L181" s="208" t="s">
        <v>125</v>
      </c>
      <c r="O181" s="195">
        <v>3</v>
      </c>
    </row>
    <row r="182" spans="1:57" ht="12.75">
      <c r="A182" s="215"/>
      <c r="B182" s="216" t="s">
        <v>75</v>
      </c>
      <c r="C182" s="217" t="str">
        <f>CONCATENATE(B138," ",C138)</f>
        <v>732 Strojovny</v>
      </c>
      <c r="D182" s="218"/>
      <c r="E182" s="219"/>
      <c r="F182" s="220"/>
      <c r="G182" s="221">
        <f>SUM(G138:G181)</f>
        <v>0</v>
      </c>
      <c r="O182" s="195">
        <v>4</v>
      </c>
      <c r="BA182" s="222">
        <f>SUM(BA138:BA181)</f>
        <v>0</v>
      </c>
      <c r="BB182" s="222">
        <f>SUM(BB138:BB181)</f>
        <v>0</v>
      </c>
      <c r="BC182" s="222">
        <f>SUM(BC138:BC181)</f>
        <v>0</v>
      </c>
      <c r="BD182" s="222">
        <f>SUM(BD138:BD181)</f>
        <v>0</v>
      </c>
      <c r="BE182" s="222">
        <f>SUM(BE138:BE181)</f>
        <v>0</v>
      </c>
    </row>
    <row r="183" spans="1:15" ht="12.75">
      <c r="A183" s="188" t="s">
        <v>72</v>
      </c>
      <c r="B183" s="189" t="s">
        <v>262</v>
      </c>
      <c r="C183" s="190" t="s">
        <v>263</v>
      </c>
      <c r="D183" s="191"/>
      <c r="E183" s="192"/>
      <c r="F183" s="192"/>
      <c r="G183" s="193"/>
      <c r="H183" s="194"/>
      <c r="I183" s="194"/>
      <c r="O183" s="195">
        <v>1</v>
      </c>
    </row>
    <row r="184" spans="1:104" ht="12.75">
      <c r="A184" s="196">
        <v>55</v>
      </c>
      <c r="B184" s="197" t="s">
        <v>264</v>
      </c>
      <c r="C184" s="198" t="s">
        <v>265</v>
      </c>
      <c r="D184" s="199" t="s">
        <v>100</v>
      </c>
      <c r="E184" s="200">
        <v>23</v>
      </c>
      <c r="F184" s="200">
        <v>0</v>
      </c>
      <c r="G184" s="201">
        <f>E184*F184</f>
        <v>0</v>
      </c>
      <c r="O184" s="195">
        <v>2</v>
      </c>
      <c r="AA184" s="167">
        <v>1</v>
      </c>
      <c r="AB184" s="167">
        <v>7</v>
      </c>
      <c r="AC184" s="167">
        <v>7</v>
      </c>
      <c r="AZ184" s="167">
        <v>2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202">
        <v>1</v>
      </c>
      <c r="CB184" s="202">
        <v>7</v>
      </c>
      <c r="CZ184" s="167">
        <v>2E-05</v>
      </c>
    </row>
    <row r="185" spans="1:15" ht="12.75">
      <c r="A185" s="203"/>
      <c r="B185" s="209"/>
      <c r="C185" s="210" t="s">
        <v>266</v>
      </c>
      <c r="D185" s="211"/>
      <c r="E185" s="212">
        <v>23</v>
      </c>
      <c r="F185" s="213"/>
      <c r="G185" s="214"/>
      <c r="M185" s="208" t="s">
        <v>266</v>
      </c>
      <c r="O185" s="195"/>
    </row>
    <row r="186" spans="1:104" ht="12.75">
      <c r="A186" s="196">
        <v>56</v>
      </c>
      <c r="B186" s="197" t="s">
        <v>267</v>
      </c>
      <c r="C186" s="198" t="s">
        <v>268</v>
      </c>
      <c r="D186" s="199" t="s">
        <v>100</v>
      </c>
      <c r="E186" s="200">
        <v>13</v>
      </c>
      <c r="F186" s="200">
        <v>0</v>
      </c>
      <c r="G186" s="201">
        <f>E186*F186</f>
        <v>0</v>
      </c>
      <c r="O186" s="195">
        <v>2</v>
      </c>
      <c r="AA186" s="167">
        <v>1</v>
      </c>
      <c r="AB186" s="167">
        <v>7</v>
      </c>
      <c r="AC186" s="167">
        <v>7</v>
      </c>
      <c r="AZ186" s="167">
        <v>2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1</v>
      </c>
      <c r="CB186" s="202">
        <v>7</v>
      </c>
      <c r="CZ186" s="167">
        <v>5E-05</v>
      </c>
    </row>
    <row r="187" spans="1:15" ht="12.75">
      <c r="A187" s="203"/>
      <c r="B187" s="209"/>
      <c r="C187" s="210" t="s">
        <v>269</v>
      </c>
      <c r="D187" s="211"/>
      <c r="E187" s="212">
        <v>13</v>
      </c>
      <c r="F187" s="213"/>
      <c r="G187" s="214"/>
      <c r="M187" s="208" t="s">
        <v>269</v>
      </c>
      <c r="O187" s="195"/>
    </row>
    <row r="188" spans="1:104" ht="12.75">
      <c r="A188" s="196">
        <v>57</v>
      </c>
      <c r="B188" s="197" t="s">
        <v>270</v>
      </c>
      <c r="C188" s="198" t="s">
        <v>271</v>
      </c>
      <c r="D188" s="199" t="s">
        <v>100</v>
      </c>
      <c r="E188" s="200">
        <v>5.5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7</v>
      </c>
      <c r="AC188" s="167">
        <v>7</v>
      </c>
      <c r="AZ188" s="167">
        <v>2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7</v>
      </c>
      <c r="CZ188" s="167">
        <v>0.00101</v>
      </c>
    </row>
    <row r="189" spans="1:15" ht="12.75">
      <c r="A189" s="203"/>
      <c r="B189" s="204"/>
      <c r="C189" s="205" t="s">
        <v>272</v>
      </c>
      <c r="D189" s="206"/>
      <c r="E189" s="206"/>
      <c r="F189" s="206"/>
      <c r="G189" s="207"/>
      <c r="L189" s="208" t="s">
        <v>272</v>
      </c>
      <c r="O189" s="195">
        <v>3</v>
      </c>
    </row>
    <row r="190" spans="1:15" ht="12.75">
      <c r="A190" s="203"/>
      <c r="B190" s="209"/>
      <c r="C190" s="210" t="s">
        <v>113</v>
      </c>
      <c r="D190" s="211"/>
      <c r="E190" s="212">
        <v>5.5</v>
      </c>
      <c r="F190" s="213"/>
      <c r="G190" s="214"/>
      <c r="M190" s="208" t="s">
        <v>113</v>
      </c>
      <c r="O190" s="195"/>
    </row>
    <row r="191" spans="1:104" ht="12.75">
      <c r="A191" s="196">
        <v>58</v>
      </c>
      <c r="B191" s="197" t="s">
        <v>273</v>
      </c>
      <c r="C191" s="198" t="s">
        <v>274</v>
      </c>
      <c r="D191" s="199" t="s">
        <v>100</v>
      </c>
      <c r="E191" s="200">
        <v>5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0</v>
      </c>
      <c r="AC191" s="167">
        <v>0</v>
      </c>
      <c r="AZ191" s="167">
        <v>2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0</v>
      </c>
      <c r="CZ191" s="167">
        <v>0.0016</v>
      </c>
    </row>
    <row r="192" spans="1:15" ht="12.75">
      <c r="A192" s="203"/>
      <c r="B192" s="204"/>
      <c r="C192" s="205" t="s">
        <v>125</v>
      </c>
      <c r="D192" s="206"/>
      <c r="E192" s="206"/>
      <c r="F192" s="206"/>
      <c r="G192" s="207"/>
      <c r="L192" s="208" t="s">
        <v>125</v>
      </c>
      <c r="O192" s="195">
        <v>3</v>
      </c>
    </row>
    <row r="193" spans="1:15" ht="12.75">
      <c r="A193" s="203"/>
      <c r="B193" s="209"/>
      <c r="C193" s="210" t="s">
        <v>275</v>
      </c>
      <c r="D193" s="211"/>
      <c r="E193" s="212">
        <v>5</v>
      </c>
      <c r="F193" s="213"/>
      <c r="G193" s="214"/>
      <c r="M193" s="208" t="s">
        <v>275</v>
      </c>
      <c r="O193" s="195"/>
    </row>
    <row r="194" spans="1:104" ht="12.75">
      <c r="A194" s="196">
        <v>59</v>
      </c>
      <c r="B194" s="197" t="s">
        <v>276</v>
      </c>
      <c r="C194" s="198" t="s">
        <v>277</v>
      </c>
      <c r="D194" s="199" t="s">
        <v>100</v>
      </c>
      <c r="E194" s="200">
        <v>8</v>
      </c>
      <c r="F194" s="200">
        <v>0</v>
      </c>
      <c r="G194" s="201">
        <f>E194*F194</f>
        <v>0</v>
      </c>
      <c r="O194" s="195">
        <v>2</v>
      </c>
      <c r="AA194" s="167">
        <v>1</v>
      </c>
      <c r="AB194" s="167">
        <v>7</v>
      </c>
      <c r="AC194" s="167">
        <v>7</v>
      </c>
      <c r="AZ194" s="167">
        <v>2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1</v>
      </c>
      <c r="CB194" s="202">
        <v>7</v>
      </c>
      <c r="CZ194" s="167">
        <v>0.00196</v>
      </c>
    </row>
    <row r="195" spans="1:15" ht="12.75">
      <c r="A195" s="203"/>
      <c r="B195" s="204"/>
      <c r="C195" s="205" t="s">
        <v>125</v>
      </c>
      <c r="D195" s="206"/>
      <c r="E195" s="206"/>
      <c r="F195" s="206"/>
      <c r="G195" s="207"/>
      <c r="L195" s="208" t="s">
        <v>125</v>
      </c>
      <c r="O195" s="195">
        <v>3</v>
      </c>
    </row>
    <row r="196" spans="1:15" ht="12.75">
      <c r="A196" s="203"/>
      <c r="B196" s="209"/>
      <c r="C196" s="210" t="s">
        <v>119</v>
      </c>
      <c r="D196" s="211"/>
      <c r="E196" s="212">
        <v>8</v>
      </c>
      <c r="F196" s="213"/>
      <c r="G196" s="214"/>
      <c r="M196" s="208">
        <v>8</v>
      </c>
      <c r="O196" s="195"/>
    </row>
    <row r="197" spans="1:104" ht="12.75">
      <c r="A197" s="196">
        <v>60</v>
      </c>
      <c r="B197" s="197" t="s">
        <v>278</v>
      </c>
      <c r="C197" s="198" t="s">
        <v>279</v>
      </c>
      <c r="D197" s="199" t="s">
        <v>100</v>
      </c>
      <c r="E197" s="200">
        <v>10</v>
      </c>
      <c r="F197" s="200">
        <v>0</v>
      </c>
      <c r="G197" s="201">
        <f>E197*F197</f>
        <v>0</v>
      </c>
      <c r="O197" s="195">
        <v>2</v>
      </c>
      <c r="AA197" s="167">
        <v>1</v>
      </c>
      <c r="AB197" s="167">
        <v>7</v>
      </c>
      <c r="AC197" s="167">
        <v>7</v>
      </c>
      <c r="AZ197" s="167">
        <v>2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1</v>
      </c>
      <c r="CB197" s="202">
        <v>7</v>
      </c>
      <c r="CZ197" s="167">
        <v>0.00231</v>
      </c>
    </row>
    <row r="198" spans="1:15" ht="12.75">
      <c r="A198" s="203"/>
      <c r="B198" s="204"/>
      <c r="C198" s="205" t="s">
        <v>125</v>
      </c>
      <c r="D198" s="206"/>
      <c r="E198" s="206"/>
      <c r="F198" s="206"/>
      <c r="G198" s="207"/>
      <c r="L198" s="208" t="s">
        <v>125</v>
      </c>
      <c r="O198" s="195">
        <v>3</v>
      </c>
    </row>
    <row r="199" spans="1:15" ht="12.75">
      <c r="A199" s="203"/>
      <c r="B199" s="209"/>
      <c r="C199" s="210" t="s">
        <v>280</v>
      </c>
      <c r="D199" s="211"/>
      <c r="E199" s="212">
        <v>10</v>
      </c>
      <c r="F199" s="213"/>
      <c r="G199" s="214"/>
      <c r="M199" s="208" t="s">
        <v>280</v>
      </c>
      <c r="O199" s="195"/>
    </row>
    <row r="200" spans="1:104" ht="12.75">
      <c r="A200" s="196">
        <v>61</v>
      </c>
      <c r="B200" s="197" t="s">
        <v>281</v>
      </c>
      <c r="C200" s="198" t="s">
        <v>282</v>
      </c>
      <c r="D200" s="199" t="s">
        <v>106</v>
      </c>
      <c r="E200" s="200">
        <v>0.1428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7</v>
      </c>
      <c r="AC200" s="167">
        <v>7</v>
      </c>
      <c r="AZ200" s="167">
        <v>2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</v>
      </c>
      <c r="CB200" s="202">
        <v>7</v>
      </c>
      <c r="CZ200" s="167">
        <v>0</v>
      </c>
    </row>
    <row r="201" spans="1:15" ht="12.75">
      <c r="A201" s="203"/>
      <c r="B201" s="204"/>
      <c r="C201" s="205" t="s">
        <v>125</v>
      </c>
      <c r="D201" s="206"/>
      <c r="E201" s="206"/>
      <c r="F201" s="206"/>
      <c r="G201" s="207"/>
      <c r="L201" s="208" t="s">
        <v>125</v>
      </c>
      <c r="O201" s="195">
        <v>3</v>
      </c>
    </row>
    <row r="202" spans="1:15" ht="12.75">
      <c r="A202" s="203"/>
      <c r="B202" s="209"/>
      <c r="C202" s="210" t="s">
        <v>283</v>
      </c>
      <c r="D202" s="211"/>
      <c r="E202" s="212">
        <v>0.1428</v>
      </c>
      <c r="F202" s="213"/>
      <c r="G202" s="214"/>
      <c r="M202" s="208" t="s">
        <v>283</v>
      </c>
      <c r="O202" s="195"/>
    </row>
    <row r="203" spans="1:104" ht="12.75">
      <c r="A203" s="196">
        <v>62</v>
      </c>
      <c r="B203" s="197" t="s">
        <v>284</v>
      </c>
      <c r="C203" s="198" t="s">
        <v>285</v>
      </c>
      <c r="D203" s="199" t="s">
        <v>61</v>
      </c>
      <c r="E203" s="200"/>
      <c r="F203" s="200">
        <v>0</v>
      </c>
      <c r="G203" s="201">
        <f>E203*F203</f>
        <v>0</v>
      </c>
      <c r="O203" s="195">
        <v>2</v>
      </c>
      <c r="AA203" s="167">
        <v>7</v>
      </c>
      <c r="AB203" s="167">
        <v>1002</v>
      </c>
      <c r="AC203" s="167">
        <v>5</v>
      </c>
      <c r="AZ203" s="167">
        <v>2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7</v>
      </c>
      <c r="CB203" s="202">
        <v>1002</v>
      </c>
      <c r="CZ203" s="167">
        <v>0</v>
      </c>
    </row>
    <row r="204" spans="1:15" ht="12.75">
      <c r="A204" s="203"/>
      <c r="B204" s="204"/>
      <c r="C204" s="205" t="s">
        <v>125</v>
      </c>
      <c r="D204" s="206"/>
      <c r="E204" s="206"/>
      <c r="F204" s="206"/>
      <c r="G204" s="207"/>
      <c r="L204" s="208" t="s">
        <v>125</v>
      </c>
      <c r="O204" s="195">
        <v>3</v>
      </c>
    </row>
    <row r="205" spans="1:104" ht="12.75">
      <c r="A205" s="196">
        <v>63</v>
      </c>
      <c r="B205" s="197" t="s">
        <v>286</v>
      </c>
      <c r="C205" s="198" t="s">
        <v>287</v>
      </c>
      <c r="D205" s="199" t="s">
        <v>288</v>
      </c>
      <c r="E205" s="200">
        <v>10</v>
      </c>
      <c r="F205" s="200">
        <v>0</v>
      </c>
      <c r="G205" s="201">
        <f>E205*F205</f>
        <v>0</v>
      </c>
      <c r="O205" s="195">
        <v>2</v>
      </c>
      <c r="AA205" s="167">
        <v>10</v>
      </c>
      <c r="AB205" s="167">
        <v>0</v>
      </c>
      <c r="AC205" s="167">
        <v>8</v>
      </c>
      <c r="AZ205" s="167">
        <v>5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10</v>
      </c>
      <c r="CB205" s="202">
        <v>0</v>
      </c>
      <c r="CZ205" s="167">
        <v>0</v>
      </c>
    </row>
    <row r="206" spans="1:15" ht="12.75">
      <c r="A206" s="203"/>
      <c r="B206" s="204"/>
      <c r="C206" s="205" t="s">
        <v>289</v>
      </c>
      <c r="D206" s="206"/>
      <c r="E206" s="206"/>
      <c r="F206" s="206"/>
      <c r="G206" s="207"/>
      <c r="L206" s="208" t="s">
        <v>289</v>
      </c>
      <c r="O206" s="195">
        <v>3</v>
      </c>
    </row>
    <row r="207" spans="1:15" ht="12.75">
      <c r="A207" s="203"/>
      <c r="B207" s="204"/>
      <c r="C207" s="205" t="s">
        <v>290</v>
      </c>
      <c r="D207" s="206"/>
      <c r="E207" s="206"/>
      <c r="F207" s="206"/>
      <c r="G207" s="207"/>
      <c r="L207" s="208" t="s">
        <v>290</v>
      </c>
      <c r="O207" s="195">
        <v>3</v>
      </c>
    </row>
    <row r="208" spans="1:15" ht="12.75">
      <c r="A208" s="203"/>
      <c r="B208" s="209"/>
      <c r="C208" s="210" t="s">
        <v>291</v>
      </c>
      <c r="D208" s="211"/>
      <c r="E208" s="212">
        <v>10</v>
      </c>
      <c r="F208" s="213"/>
      <c r="G208" s="214"/>
      <c r="M208" s="208">
        <v>10</v>
      </c>
      <c r="O208" s="195"/>
    </row>
    <row r="209" spans="1:57" ht="12.75">
      <c r="A209" s="215"/>
      <c r="B209" s="216" t="s">
        <v>75</v>
      </c>
      <c r="C209" s="217" t="str">
        <f>CONCATENATE(B183," ",C183)</f>
        <v>733 Rozvod potrubí</v>
      </c>
      <c r="D209" s="218"/>
      <c r="E209" s="219"/>
      <c r="F209" s="220"/>
      <c r="G209" s="221">
        <f>SUM(G183:G208)</f>
        <v>0</v>
      </c>
      <c r="O209" s="195">
        <v>4</v>
      </c>
      <c r="BA209" s="222">
        <f>SUM(BA183:BA208)</f>
        <v>0</v>
      </c>
      <c r="BB209" s="222">
        <f>SUM(BB183:BB208)</f>
        <v>0</v>
      </c>
      <c r="BC209" s="222">
        <f>SUM(BC183:BC208)</f>
        <v>0</v>
      </c>
      <c r="BD209" s="222">
        <f>SUM(BD183:BD208)</f>
        <v>0</v>
      </c>
      <c r="BE209" s="222">
        <f>SUM(BE183:BE208)</f>
        <v>0</v>
      </c>
    </row>
    <row r="210" spans="1:15" ht="12.75">
      <c r="A210" s="188" t="s">
        <v>72</v>
      </c>
      <c r="B210" s="189" t="s">
        <v>292</v>
      </c>
      <c r="C210" s="190" t="s">
        <v>293</v>
      </c>
      <c r="D210" s="191"/>
      <c r="E210" s="192"/>
      <c r="F210" s="192"/>
      <c r="G210" s="193"/>
      <c r="H210" s="194"/>
      <c r="I210" s="194"/>
      <c r="O210" s="195">
        <v>1</v>
      </c>
    </row>
    <row r="211" spans="1:104" ht="12.75">
      <c r="A211" s="196">
        <v>64</v>
      </c>
      <c r="B211" s="197" t="s">
        <v>294</v>
      </c>
      <c r="C211" s="198" t="s">
        <v>295</v>
      </c>
      <c r="D211" s="199" t="s">
        <v>88</v>
      </c>
      <c r="E211" s="200">
        <v>8</v>
      </c>
      <c r="F211" s="200">
        <v>0</v>
      </c>
      <c r="G211" s="201">
        <f>E211*F211</f>
        <v>0</v>
      </c>
      <c r="O211" s="195">
        <v>2</v>
      </c>
      <c r="AA211" s="167">
        <v>1</v>
      </c>
      <c r="AB211" s="167">
        <v>7</v>
      </c>
      <c r="AC211" s="167">
        <v>7</v>
      </c>
      <c r="AZ211" s="167">
        <v>2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1</v>
      </c>
      <c r="CB211" s="202">
        <v>7</v>
      </c>
      <c r="CZ211" s="167">
        <v>0</v>
      </c>
    </row>
    <row r="212" spans="1:15" ht="12.75">
      <c r="A212" s="203"/>
      <c r="B212" s="204"/>
      <c r="C212" s="205" t="s">
        <v>125</v>
      </c>
      <c r="D212" s="206"/>
      <c r="E212" s="206"/>
      <c r="F212" s="206"/>
      <c r="G212" s="207"/>
      <c r="L212" s="208" t="s">
        <v>125</v>
      </c>
      <c r="O212" s="195">
        <v>3</v>
      </c>
    </row>
    <row r="213" spans="1:15" ht="12.75">
      <c r="A213" s="203"/>
      <c r="B213" s="209"/>
      <c r="C213" s="210" t="s">
        <v>296</v>
      </c>
      <c r="D213" s="211"/>
      <c r="E213" s="212">
        <v>8</v>
      </c>
      <c r="F213" s="213"/>
      <c r="G213" s="214"/>
      <c r="M213" s="208" t="s">
        <v>296</v>
      </c>
      <c r="O213" s="195"/>
    </row>
    <row r="214" spans="1:104" ht="12.75">
      <c r="A214" s="196">
        <v>65</v>
      </c>
      <c r="B214" s="197" t="s">
        <v>297</v>
      </c>
      <c r="C214" s="198" t="s">
        <v>298</v>
      </c>
      <c r="D214" s="199" t="s">
        <v>88</v>
      </c>
      <c r="E214" s="200">
        <v>2</v>
      </c>
      <c r="F214" s="200">
        <v>0</v>
      </c>
      <c r="G214" s="201">
        <f>E214*F214</f>
        <v>0</v>
      </c>
      <c r="O214" s="195">
        <v>2</v>
      </c>
      <c r="AA214" s="167">
        <v>1</v>
      </c>
      <c r="AB214" s="167">
        <v>7</v>
      </c>
      <c r="AC214" s="167">
        <v>7</v>
      </c>
      <c r="AZ214" s="167">
        <v>2</v>
      </c>
      <c r="BA214" s="167">
        <f>IF(AZ214=1,G214,0)</f>
        <v>0</v>
      </c>
      <c r="BB214" s="167">
        <f>IF(AZ214=2,G214,0)</f>
        <v>0</v>
      </c>
      <c r="BC214" s="167">
        <f>IF(AZ214=3,G214,0)</f>
        <v>0</v>
      </c>
      <c r="BD214" s="167">
        <f>IF(AZ214=4,G214,0)</f>
        <v>0</v>
      </c>
      <c r="BE214" s="167">
        <f>IF(AZ214=5,G214,0)</f>
        <v>0</v>
      </c>
      <c r="CA214" s="202">
        <v>1</v>
      </c>
      <c r="CB214" s="202">
        <v>7</v>
      </c>
      <c r="CZ214" s="167">
        <v>0</v>
      </c>
    </row>
    <row r="215" spans="1:15" ht="12.75">
      <c r="A215" s="203"/>
      <c r="B215" s="204"/>
      <c r="C215" s="205" t="s">
        <v>125</v>
      </c>
      <c r="D215" s="206"/>
      <c r="E215" s="206"/>
      <c r="F215" s="206"/>
      <c r="G215" s="207"/>
      <c r="L215" s="208" t="s">
        <v>125</v>
      </c>
      <c r="O215" s="195">
        <v>3</v>
      </c>
    </row>
    <row r="216" spans="1:15" ht="12.75">
      <c r="A216" s="203"/>
      <c r="B216" s="209"/>
      <c r="C216" s="210" t="s">
        <v>90</v>
      </c>
      <c r="D216" s="211"/>
      <c r="E216" s="212">
        <v>2</v>
      </c>
      <c r="F216" s="213"/>
      <c r="G216" s="214"/>
      <c r="M216" s="208">
        <v>2</v>
      </c>
      <c r="O216" s="195"/>
    </row>
    <row r="217" spans="1:104" ht="12.75">
      <c r="A217" s="196">
        <v>66</v>
      </c>
      <c r="B217" s="197" t="s">
        <v>299</v>
      </c>
      <c r="C217" s="198" t="s">
        <v>300</v>
      </c>
      <c r="D217" s="199" t="s">
        <v>88</v>
      </c>
      <c r="E217" s="200">
        <v>7</v>
      </c>
      <c r="F217" s="200">
        <v>0</v>
      </c>
      <c r="G217" s="201">
        <f>E217*F217</f>
        <v>0</v>
      </c>
      <c r="O217" s="195">
        <v>2</v>
      </c>
      <c r="AA217" s="167">
        <v>1</v>
      </c>
      <c r="AB217" s="167">
        <v>7</v>
      </c>
      <c r="AC217" s="167">
        <v>7</v>
      </c>
      <c r="AZ217" s="167">
        <v>2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</v>
      </c>
      <c r="CB217" s="202">
        <v>7</v>
      </c>
      <c r="CZ217" s="167">
        <v>0</v>
      </c>
    </row>
    <row r="218" spans="1:15" ht="12.75">
      <c r="A218" s="203"/>
      <c r="B218" s="204"/>
      <c r="C218" s="205" t="s">
        <v>125</v>
      </c>
      <c r="D218" s="206"/>
      <c r="E218" s="206"/>
      <c r="F218" s="206"/>
      <c r="G218" s="207"/>
      <c r="L218" s="208" t="s">
        <v>125</v>
      </c>
      <c r="O218" s="195">
        <v>3</v>
      </c>
    </row>
    <row r="219" spans="1:15" ht="12.75">
      <c r="A219" s="203"/>
      <c r="B219" s="209"/>
      <c r="C219" s="210" t="s">
        <v>301</v>
      </c>
      <c r="D219" s="211"/>
      <c r="E219" s="212">
        <v>7</v>
      </c>
      <c r="F219" s="213"/>
      <c r="G219" s="214"/>
      <c r="M219" s="208" t="s">
        <v>301</v>
      </c>
      <c r="O219" s="195"/>
    </row>
    <row r="220" spans="1:104" ht="12.75">
      <c r="A220" s="196">
        <v>67</v>
      </c>
      <c r="B220" s="197" t="s">
        <v>302</v>
      </c>
      <c r="C220" s="198" t="s">
        <v>303</v>
      </c>
      <c r="D220" s="199" t="s">
        <v>88</v>
      </c>
      <c r="E220" s="200">
        <v>2</v>
      </c>
      <c r="F220" s="200">
        <v>0</v>
      </c>
      <c r="G220" s="201">
        <f>E220*F220</f>
        <v>0</v>
      </c>
      <c r="O220" s="195">
        <v>2</v>
      </c>
      <c r="AA220" s="167">
        <v>1</v>
      </c>
      <c r="AB220" s="167">
        <v>7</v>
      </c>
      <c r="AC220" s="167">
        <v>7</v>
      </c>
      <c r="AZ220" s="167">
        <v>2</v>
      </c>
      <c r="BA220" s="167">
        <f>IF(AZ220=1,G220,0)</f>
        <v>0</v>
      </c>
      <c r="BB220" s="167">
        <f>IF(AZ220=2,G220,0)</f>
        <v>0</v>
      </c>
      <c r="BC220" s="167">
        <f>IF(AZ220=3,G220,0)</f>
        <v>0</v>
      </c>
      <c r="BD220" s="167">
        <f>IF(AZ220=4,G220,0)</f>
        <v>0</v>
      </c>
      <c r="BE220" s="167">
        <f>IF(AZ220=5,G220,0)</f>
        <v>0</v>
      </c>
      <c r="CA220" s="202">
        <v>1</v>
      </c>
      <c r="CB220" s="202">
        <v>7</v>
      </c>
      <c r="CZ220" s="167">
        <v>0</v>
      </c>
    </row>
    <row r="221" spans="1:15" ht="12.75">
      <c r="A221" s="203"/>
      <c r="B221" s="204"/>
      <c r="C221" s="205" t="s">
        <v>125</v>
      </c>
      <c r="D221" s="206"/>
      <c r="E221" s="206"/>
      <c r="F221" s="206"/>
      <c r="G221" s="207"/>
      <c r="L221" s="208" t="s">
        <v>125</v>
      </c>
      <c r="O221" s="195">
        <v>3</v>
      </c>
    </row>
    <row r="222" spans="1:15" ht="12.75">
      <c r="A222" s="203"/>
      <c r="B222" s="209"/>
      <c r="C222" s="210" t="s">
        <v>90</v>
      </c>
      <c r="D222" s="211"/>
      <c r="E222" s="212">
        <v>2</v>
      </c>
      <c r="F222" s="213"/>
      <c r="G222" s="214"/>
      <c r="M222" s="208">
        <v>2</v>
      </c>
      <c r="O222" s="195"/>
    </row>
    <row r="223" spans="1:104" ht="12.75">
      <c r="A223" s="196">
        <v>68</v>
      </c>
      <c r="B223" s="197" t="s">
        <v>304</v>
      </c>
      <c r="C223" s="198" t="s">
        <v>305</v>
      </c>
      <c r="D223" s="199" t="s">
        <v>88</v>
      </c>
      <c r="E223" s="200">
        <v>2</v>
      </c>
      <c r="F223" s="200">
        <v>0</v>
      </c>
      <c r="G223" s="201">
        <f>E223*F223</f>
        <v>0</v>
      </c>
      <c r="O223" s="195">
        <v>2</v>
      </c>
      <c r="AA223" s="167">
        <v>1</v>
      </c>
      <c r="AB223" s="167">
        <v>7</v>
      </c>
      <c r="AC223" s="167">
        <v>7</v>
      </c>
      <c r="AZ223" s="167">
        <v>2</v>
      </c>
      <c r="BA223" s="167">
        <f>IF(AZ223=1,G223,0)</f>
        <v>0</v>
      </c>
      <c r="BB223" s="167">
        <f>IF(AZ223=2,G223,0)</f>
        <v>0</v>
      </c>
      <c r="BC223" s="167">
        <f>IF(AZ223=3,G223,0)</f>
        <v>0</v>
      </c>
      <c r="BD223" s="167">
        <f>IF(AZ223=4,G223,0)</f>
        <v>0</v>
      </c>
      <c r="BE223" s="167">
        <f>IF(AZ223=5,G223,0)</f>
        <v>0</v>
      </c>
      <c r="CA223" s="202">
        <v>1</v>
      </c>
      <c r="CB223" s="202">
        <v>7</v>
      </c>
      <c r="CZ223" s="167">
        <v>0</v>
      </c>
    </row>
    <row r="224" spans="1:15" ht="12.75">
      <c r="A224" s="203"/>
      <c r="B224" s="204"/>
      <c r="C224" s="205" t="s">
        <v>125</v>
      </c>
      <c r="D224" s="206"/>
      <c r="E224" s="206"/>
      <c r="F224" s="206"/>
      <c r="G224" s="207"/>
      <c r="L224" s="208" t="s">
        <v>125</v>
      </c>
      <c r="O224" s="195">
        <v>3</v>
      </c>
    </row>
    <row r="225" spans="1:15" ht="12.75">
      <c r="A225" s="203"/>
      <c r="B225" s="209"/>
      <c r="C225" s="210" t="s">
        <v>90</v>
      </c>
      <c r="D225" s="211"/>
      <c r="E225" s="212">
        <v>2</v>
      </c>
      <c r="F225" s="213"/>
      <c r="G225" s="214"/>
      <c r="M225" s="208">
        <v>2</v>
      </c>
      <c r="O225" s="195"/>
    </row>
    <row r="226" spans="1:104" ht="12.75">
      <c r="A226" s="196">
        <v>69</v>
      </c>
      <c r="B226" s="197" t="s">
        <v>306</v>
      </c>
      <c r="C226" s="198" t="s">
        <v>307</v>
      </c>
      <c r="D226" s="199" t="s">
        <v>88</v>
      </c>
      <c r="E226" s="200">
        <v>2</v>
      </c>
      <c r="F226" s="200">
        <v>0</v>
      </c>
      <c r="G226" s="201">
        <f>E226*F226</f>
        <v>0</v>
      </c>
      <c r="O226" s="195">
        <v>2</v>
      </c>
      <c r="AA226" s="167">
        <v>1</v>
      </c>
      <c r="AB226" s="167">
        <v>7</v>
      </c>
      <c r="AC226" s="167">
        <v>7</v>
      </c>
      <c r="AZ226" s="167">
        <v>2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1</v>
      </c>
      <c r="CB226" s="202">
        <v>7</v>
      </c>
      <c r="CZ226" s="167">
        <v>0.00082</v>
      </c>
    </row>
    <row r="227" spans="1:15" ht="12.75">
      <c r="A227" s="203"/>
      <c r="B227" s="204"/>
      <c r="C227" s="205" t="s">
        <v>125</v>
      </c>
      <c r="D227" s="206"/>
      <c r="E227" s="206"/>
      <c r="F227" s="206"/>
      <c r="G227" s="207"/>
      <c r="L227" s="208" t="s">
        <v>125</v>
      </c>
      <c r="O227" s="195">
        <v>3</v>
      </c>
    </row>
    <row r="228" spans="1:15" ht="12.75">
      <c r="A228" s="203"/>
      <c r="B228" s="209"/>
      <c r="C228" s="210" t="s">
        <v>151</v>
      </c>
      <c r="D228" s="211"/>
      <c r="E228" s="212">
        <v>2</v>
      </c>
      <c r="F228" s="213"/>
      <c r="G228" s="214"/>
      <c r="M228" s="208" t="s">
        <v>151</v>
      </c>
      <c r="O228" s="195"/>
    </row>
    <row r="229" spans="1:104" ht="12.75">
      <c r="A229" s="196">
        <v>70</v>
      </c>
      <c r="B229" s="197" t="s">
        <v>308</v>
      </c>
      <c r="C229" s="198" t="s">
        <v>309</v>
      </c>
      <c r="D229" s="199" t="s">
        <v>88</v>
      </c>
      <c r="E229" s="200">
        <v>6</v>
      </c>
      <c r="F229" s="200">
        <v>0</v>
      </c>
      <c r="G229" s="201">
        <f>E229*F229</f>
        <v>0</v>
      </c>
      <c r="O229" s="195">
        <v>2</v>
      </c>
      <c r="AA229" s="167">
        <v>1</v>
      </c>
      <c r="AB229" s="167">
        <v>0</v>
      </c>
      <c r="AC229" s="167">
        <v>0</v>
      </c>
      <c r="AZ229" s="167">
        <v>2</v>
      </c>
      <c r="BA229" s="167">
        <f>IF(AZ229=1,G229,0)</f>
        <v>0</v>
      </c>
      <c r="BB229" s="167">
        <f>IF(AZ229=2,G229,0)</f>
        <v>0</v>
      </c>
      <c r="BC229" s="167">
        <f>IF(AZ229=3,G229,0)</f>
        <v>0</v>
      </c>
      <c r="BD229" s="167">
        <f>IF(AZ229=4,G229,0)</f>
        <v>0</v>
      </c>
      <c r="BE229" s="167">
        <f>IF(AZ229=5,G229,0)</f>
        <v>0</v>
      </c>
      <c r="CA229" s="202">
        <v>1</v>
      </c>
      <c r="CB229" s="202">
        <v>0</v>
      </c>
      <c r="CZ229" s="167">
        <v>0.00023</v>
      </c>
    </row>
    <row r="230" spans="1:15" ht="12.75">
      <c r="A230" s="203"/>
      <c r="B230" s="204"/>
      <c r="C230" s="205" t="s">
        <v>125</v>
      </c>
      <c r="D230" s="206"/>
      <c r="E230" s="206"/>
      <c r="F230" s="206"/>
      <c r="G230" s="207"/>
      <c r="L230" s="208" t="s">
        <v>125</v>
      </c>
      <c r="O230" s="195">
        <v>3</v>
      </c>
    </row>
    <row r="231" spans="1:15" ht="12.75">
      <c r="A231" s="203"/>
      <c r="B231" s="209"/>
      <c r="C231" s="210" t="s">
        <v>173</v>
      </c>
      <c r="D231" s="211"/>
      <c r="E231" s="212">
        <v>6</v>
      </c>
      <c r="F231" s="213"/>
      <c r="G231" s="214"/>
      <c r="M231" s="208">
        <v>6</v>
      </c>
      <c r="O231" s="195"/>
    </row>
    <row r="232" spans="1:104" ht="12.75">
      <c r="A232" s="196">
        <v>71</v>
      </c>
      <c r="B232" s="197" t="s">
        <v>310</v>
      </c>
      <c r="C232" s="198" t="s">
        <v>311</v>
      </c>
      <c r="D232" s="199" t="s">
        <v>88</v>
      </c>
      <c r="E232" s="200">
        <v>2</v>
      </c>
      <c r="F232" s="200">
        <v>0</v>
      </c>
      <c r="G232" s="201">
        <f>E232*F232</f>
        <v>0</v>
      </c>
      <c r="O232" s="195">
        <v>2</v>
      </c>
      <c r="AA232" s="167">
        <v>3</v>
      </c>
      <c r="AB232" s="167">
        <v>7</v>
      </c>
      <c r="AC232" s="167">
        <v>551100073</v>
      </c>
      <c r="AZ232" s="167">
        <v>2</v>
      </c>
      <c r="BA232" s="167">
        <f>IF(AZ232=1,G232,0)</f>
        <v>0</v>
      </c>
      <c r="BB232" s="167">
        <f>IF(AZ232=2,G232,0)</f>
        <v>0</v>
      </c>
      <c r="BC232" s="167">
        <f>IF(AZ232=3,G232,0)</f>
        <v>0</v>
      </c>
      <c r="BD232" s="167">
        <f>IF(AZ232=4,G232,0)</f>
        <v>0</v>
      </c>
      <c r="BE232" s="167">
        <f>IF(AZ232=5,G232,0)</f>
        <v>0</v>
      </c>
      <c r="CA232" s="202">
        <v>3</v>
      </c>
      <c r="CB232" s="202">
        <v>7</v>
      </c>
      <c r="CZ232" s="167">
        <v>0.00028</v>
      </c>
    </row>
    <row r="233" spans="1:15" ht="12.75">
      <c r="A233" s="203"/>
      <c r="B233" s="204"/>
      <c r="C233" s="205" t="s">
        <v>125</v>
      </c>
      <c r="D233" s="206"/>
      <c r="E233" s="206"/>
      <c r="F233" s="206"/>
      <c r="G233" s="207"/>
      <c r="L233" s="208" t="s">
        <v>125</v>
      </c>
      <c r="O233" s="195">
        <v>3</v>
      </c>
    </row>
    <row r="234" spans="1:15" ht="12.75">
      <c r="A234" s="203"/>
      <c r="B234" s="209"/>
      <c r="C234" s="210" t="s">
        <v>90</v>
      </c>
      <c r="D234" s="211"/>
      <c r="E234" s="212">
        <v>2</v>
      </c>
      <c r="F234" s="213"/>
      <c r="G234" s="214"/>
      <c r="M234" s="208">
        <v>2</v>
      </c>
      <c r="O234" s="195"/>
    </row>
    <row r="235" spans="1:104" ht="12.75">
      <c r="A235" s="196">
        <v>72</v>
      </c>
      <c r="B235" s="197" t="s">
        <v>312</v>
      </c>
      <c r="C235" s="198" t="s">
        <v>313</v>
      </c>
      <c r="D235" s="199" t="s">
        <v>88</v>
      </c>
      <c r="E235" s="200">
        <v>5</v>
      </c>
      <c r="F235" s="200">
        <v>0</v>
      </c>
      <c r="G235" s="201">
        <f>E235*F235</f>
        <v>0</v>
      </c>
      <c r="O235" s="195">
        <v>2</v>
      </c>
      <c r="AA235" s="167">
        <v>3</v>
      </c>
      <c r="AB235" s="167">
        <v>7</v>
      </c>
      <c r="AC235" s="167">
        <v>551100074</v>
      </c>
      <c r="AZ235" s="167">
        <v>2</v>
      </c>
      <c r="BA235" s="167">
        <f>IF(AZ235=1,G235,0)</f>
        <v>0</v>
      </c>
      <c r="BB235" s="167">
        <f>IF(AZ235=2,G235,0)</f>
        <v>0</v>
      </c>
      <c r="BC235" s="167">
        <f>IF(AZ235=3,G235,0)</f>
        <v>0</v>
      </c>
      <c r="BD235" s="167">
        <f>IF(AZ235=4,G235,0)</f>
        <v>0</v>
      </c>
      <c r="BE235" s="167">
        <f>IF(AZ235=5,G235,0)</f>
        <v>0</v>
      </c>
      <c r="CA235" s="202">
        <v>3</v>
      </c>
      <c r="CB235" s="202">
        <v>7</v>
      </c>
      <c r="CZ235" s="167">
        <v>0.00046</v>
      </c>
    </row>
    <row r="236" spans="1:15" ht="12.75">
      <c r="A236" s="203"/>
      <c r="B236" s="204"/>
      <c r="C236" s="205" t="s">
        <v>125</v>
      </c>
      <c r="D236" s="206"/>
      <c r="E236" s="206"/>
      <c r="F236" s="206"/>
      <c r="G236" s="207"/>
      <c r="L236" s="208" t="s">
        <v>125</v>
      </c>
      <c r="O236" s="195">
        <v>3</v>
      </c>
    </row>
    <row r="237" spans="1:15" ht="12.75">
      <c r="A237" s="203"/>
      <c r="B237" s="209"/>
      <c r="C237" s="210" t="s">
        <v>314</v>
      </c>
      <c r="D237" s="211"/>
      <c r="E237" s="212">
        <v>5</v>
      </c>
      <c r="F237" s="213"/>
      <c r="G237" s="214"/>
      <c r="M237" s="208" t="s">
        <v>314</v>
      </c>
      <c r="O237" s="195"/>
    </row>
    <row r="238" spans="1:104" ht="12.75">
      <c r="A238" s="196">
        <v>73</v>
      </c>
      <c r="B238" s="197" t="s">
        <v>315</v>
      </c>
      <c r="C238" s="198" t="s">
        <v>316</v>
      </c>
      <c r="D238" s="199" t="s">
        <v>88</v>
      </c>
      <c r="E238" s="200">
        <v>2</v>
      </c>
      <c r="F238" s="200">
        <v>0</v>
      </c>
      <c r="G238" s="201">
        <f>E238*F238</f>
        <v>0</v>
      </c>
      <c r="O238" s="195">
        <v>2</v>
      </c>
      <c r="AA238" s="167">
        <v>3</v>
      </c>
      <c r="AB238" s="167">
        <v>7</v>
      </c>
      <c r="AC238" s="167">
        <v>551100075</v>
      </c>
      <c r="AZ238" s="167">
        <v>2</v>
      </c>
      <c r="BA238" s="167">
        <f>IF(AZ238=1,G238,0)</f>
        <v>0</v>
      </c>
      <c r="BB238" s="167">
        <f>IF(AZ238=2,G238,0)</f>
        <v>0</v>
      </c>
      <c r="BC238" s="167">
        <f>IF(AZ238=3,G238,0)</f>
        <v>0</v>
      </c>
      <c r="BD238" s="167">
        <f>IF(AZ238=4,G238,0)</f>
        <v>0</v>
      </c>
      <c r="BE238" s="167">
        <f>IF(AZ238=5,G238,0)</f>
        <v>0</v>
      </c>
      <c r="CA238" s="202">
        <v>3</v>
      </c>
      <c r="CB238" s="202">
        <v>7</v>
      </c>
      <c r="CZ238" s="167">
        <v>0.00068</v>
      </c>
    </row>
    <row r="239" spans="1:15" ht="12.75">
      <c r="A239" s="203"/>
      <c r="B239" s="204"/>
      <c r="C239" s="205" t="s">
        <v>125</v>
      </c>
      <c r="D239" s="206"/>
      <c r="E239" s="206"/>
      <c r="F239" s="206"/>
      <c r="G239" s="207"/>
      <c r="L239" s="208" t="s">
        <v>125</v>
      </c>
      <c r="O239" s="195">
        <v>3</v>
      </c>
    </row>
    <row r="240" spans="1:15" ht="12.75">
      <c r="A240" s="203"/>
      <c r="B240" s="209"/>
      <c r="C240" s="210" t="s">
        <v>90</v>
      </c>
      <c r="D240" s="211"/>
      <c r="E240" s="212">
        <v>2</v>
      </c>
      <c r="F240" s="213"/>
      <c r="G240" s="214"/>
      <c r="M240" s="208">
        <v>2</v>
      </c>
      <c r="O240" s="195"/>
    </row>
    <row r="241" spans="1:104" ht="12.75">
      <c r="A241" s="196">
        <v>74</v>
      </c>
      <c r="B241" s="197" t="s">
        <v>317</v>
      </c>
      <c r="C241" s="198" t="s">
        <v>318</v>
      </c>
      <c r="D241" s="199" t="s">
        <v>88</v>
      </c>
      <c r="E241" s="200">
        <v>2</v>
      </c>
      <c r="F241" s="200">
        <v>0</v>
      </c>
      <c r="G241" s="201">
        <f>E241*F241</f>
        <v>0</v>
      </c>
      <c r="O241" s="195">
        <v>2</v>
      </c>
      <c r="AA241" s="167">
        <v>3</v>
      </c>
      <c r="AB241" s="167">
        <v>7</v>
      </c>
      <c r="AC241" s="167">
        <v>551100076</v>
      </c>
      <c r="AZ241" s="167">
        <v>2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3</v>
      </c>
      <c r="CB241" s="202">
        <v>7</v>
      </c>
      <c r="CZ241" s="167">
        <v>0.00099</v>
      </c>
    </row>
    <row r="242" spans="1:15" ht="12.75">
      <c r="A242" s="203"/>
      <c r="B242" s="204"/>
      <c r="C242" s="205" t="s">
        <v>125</v>
      </c>
      <c r="D242" s="206"/>
      <c r="E242" s="206"/>
      <c r="F242" s="206"/>
      <c r="G242" s="207"/>
      <c r="L242" s="208" t="s">
        <v>125</v>
      </c>
      <c r="O242" s="195">
        <v>3</v>
      </c>
    </row>
    <row r="243" spans="1:15" ht="12.75">
      <c r="A243" s="203"/>
      <c r="B243" s="209"/>
      <c r="C243" s="210" t="s">
        <v>90</v>
      </c>
      <c r="D243" s="211"/>
      <c r="E243" s="212">
        <v>2</v>
      </c>
      <c r="F243" s="213"/>
      <c r="G243" s="214"/>
      <c r="M243" s="208">
        <v>2</v>
      </c>
      <c r="O243" s="195"/>
    </row>
    <row r="244" spans="1:104" ht="12.75">
      <c r="A244" s="196">
        <v>75</v>
      </c>
      <c r="B244" s="197" t="s">
        <v>319</v>
      </c>
      <c r="C244" s="198" t="s">
        <v>320</v>
      </c>
      <c r="D244" s="199" t="s">
        <v>88</v>
      </c>
      <c r="E244" s="200">
        <v>2</v>
      </c>
      <c r="F244" s="200">
        <v>0</v>
      </c>
      <c r="G244" s="201">
        <f>E244*F244</f>
        <v>0</v>
      </c>
      <c r="O244" s="195">
        <v>2</v>
      </c>
      <c r="AA244" s="167">
        <v>3</v>
      </c>
      <c r="AB244" s="167">
        <v>7</v>
      </c>
      <c r="AC244" s="167" t="s">
        <v>319</v>
      </c>
      <c r="AZ244" s="167">
        <v>2</v>
      </c>
      <c r="BA244" s="167">
        <f>IF(AZ244=1,G244,0)</f>
        <v>0</v>
      </c>
      <c r="BB244" s="167">
        <f>IF(AZ244=2,G244,0)</f>
        <v>0</v>
      </c>
      <c r="BC244" s="167">
        <f>IF(AZ244=3,G244,0)</f>
        <v>0</v>
      </c>
      <c r="BD244" s="167">
        <f>IF(AZ244=4,G244,0)</f>
        <v>0</v>
      </c>
      <c r="BE244" s="167">
        <f>IF(AZ244=5,G244,0)</f>
        <v>0</v>
      </c>
      <c r="CA244" s="202">
        <v>3</v>
      </c>
      <c r="CB244" s="202">
        <v>7</v>
      </c>
      <c r="CZ244" s="167">
        <v>0.00034</v>
      </c>
    </row>
    <row r="245" spans="1:15" ht="12.75">
      <c r="A245" s="203"/>
      <c r="B245" s="204"/>
      <c r="C245" s="205" t="s">
        <v>125</v>
      </c>
      <c r="D245" s="206"/>
      <c r="E245" s="206"/>
      <c r="F245" s="206"/>
      <c r="G245" s="207"/>
      <c r="L245" s="208" t="s">
        <v>125</v>
      </c>
      <c r="O245" s="195">
        <v>3</v>
      </c>
    </row>
    <row r="246" spans="1:15" ht="12.75">
      <c r="A246" s="203"/>
      <c r="B246" s="209"/>
      <c r="C246" s="210" t="s">
        <v>151</v>
      </c>
      <c r="D246" s="211"/>
      <c r="E246" s="212">
        <v>2</v>
      </c>
      <c r="F246" s="213"/>
      <c r="G246" s="214"/>
      <c r="M246" s="208" t="s">
        <v>151</v>
      </c>
      <c r="O246" s="195"/>
    </row>
    <row r="247" spans="1:104" ht="12.75">
      <c r="A247" s="196">
        <v>76</v>
      </c>
      <c r="B247" s="197" t="s">
        <v>321</v>
      </c>
      <c r="C247" s="198" t="s">
        <v>322</v>
      </c>
      <c r="D247" s="199" t="s">
        <v>88</v>
      </c>
      <c r="E247" s="200">
        <v>4</v>
      </c>
      <c r="F247" s="200">
        <v>0</v>
      </c>
      <c r="G247" s="201">
        <f>E247*F247</f>
        <v>0</v>
      </c>
      <c r="O247" s="195">
        <v>2</v>
      </c>
      <c r="AA247" s="167">
        <v>3</v>
      </c>
      <c r="AB247" s="167">
        <v>7</v>
      </c>
      <c r="AC247" s="167" t="s">
        <v>321</v>
      </c>
      <c r="AZ247" s="167">
        <v>2</v>
      </c>
      <c r="BA247" s="167">
        <f>IF(AZ247=1,G247,0)</f>
        <v>0</v>
      </c>
      <c r="BB247" s="167">
        <f>IF(AZ247=2,G247,0)</f>
        <v>0</v>
      </c>
      <c r="BC247" s="167">
        <f>IF(AZ247=3,G247,0)</f>
        <v>0</v>
      </c>
      <c r="BD247" s="167">
        <f>IF(AZ247=4,G247,0)</f>
        <v>0</v>
      </c>
      <c r="BE247" s="167">
        <f>IF(AZ247=5,G247,0)</f>
        <v>0</v>
      </c>
      <c r="CA247" s="202">
        <v>3</v>
      </c>
      <c r="CB247" s="202">
        <v>7</v>
      </c>
      <c r="CZ247" s="167">
        <v>0.00019</v>
      </c>
    </row>
    <row r="248" spans="1:15" ht="12.75">
      <c r="A248" s="203"/>
      <c r="B248" s="204"/>
      <c r="C248" s="205" t="s">
        <v>125</v>
      </c>
      <c r="D248" s="206"/>
      <c r="E248" s="206"/>
      <c r="F248" s="206"/>
      <c r="G248" s="207"/>
      <c r="L248" s="208" t="s">
        <v>125</v>
      </c>
      <c r="O248" s="195">
        <v>3</v>
      </c>
    </row>
    <row r="249" spans="1:15" ht="12.75">
      <c r="A249" s="203"/>
      <c r="B249" s="209"/>
      <c r="C249" s="210" t="s">
        <v>95</v>
      </c>
      <c r="D249" s="211"/>
      <c r="E249" s="212">
        <v>4</v>
      </c>
      <c r="F249" s="213"/>
      <c r="G249" s="214"/>
      <c r="M249" s="208" t="s">
        <v>95</v>
      </c>
      <c r="O249" s="195"/>
    </row>
    <row r="250" spans="1:104" ht="12.75">
      <c r="A250" s="196">
        <v>77</v>
      </c>
      <c r="B250" s="197" t="s">
        <v>323</v>
      </c>
      <c r="C250" s="198" t="s">
        <v>324</v>
      </c>
      <c r="D250" s="199" t="s">
        <v>88</v>
      </c>
      <c r="E250" s="200">
        <v>4</v>
      </c>
      <c r="F250" s="200">
        <v>0</v>
      </c>
      <c r="G250" s="201">
        <f>E250*F250</f>
        <v>0</v>
      </c>
      <c r="O250" s="195">
        <v>2</v>
      </c>
      <c r="AA250" s="167">
        <v>3</v>
      </c>
      <c r="AB250" s="167">
        <v>7</v>
      </c>
      <c r="AC250" s="167">
        <v>551200011</v>
      </c>
      <c r="AZ250" s="167">
        <v>2</v>
      </c>
      <c r="BA250" s="167">
        <f>IF(AZ250=1,G250,0)</f>
        <v>0</v>
      </c>
      <c r="BB250" s="167">
        <f>IF(AZ250=2,G250,0)</f>
        <v>0</v>
      </c>
      <c r="BC250" s="167">
        <f>IF(AZ250=3,G250,0)</f>
        <v>0</v>
      </c>
      <c r="BD250" s="167">
        <f>IF(AZ250=4,G250,0)</f>
        <v>0</v>
      </c>
      <c r="BE250" s="167">
        <f>IF(AZ250=5,G250,0)</f>
        <v>0</v>
      </c>
      <c r="CA250" s="202">
        <v>3</v>
      </c>
      <c r="CB250" s="202">
        <v>7</v>
      </c>
      <c r="CZ250" s="167">
        <v>0.0008</v>
      </c>
    </row>
    <row r="251" spans="1:15" ht="12.75">
      <c r="A251" s="203"/>
      <c r="B251" s="204"/>
      <c r="C251" s="205" t="s">
        <v>125</v>
      </c>
      <c r="D251" s="206"/>
      <c r="E251" s="206"/>
      <c r="F251" s="206"/>
      <c r="G251" s="207"/>
      <c r="L251" s="208" t="s">
        <v>125</v>
      </c>
      <c r="O251" s="195">
        <v>3</v>
      </c>
    </row>
    <row r="252" spans="1:15" ht="12.75">
      <c r="A252" s="203"/>
      <c r="B252" s="209"/>
      <c r="C252" s="210" t="s">
        <v>325</v>
      </c>
      <c r="D252" s="211"/>
      <c r="E252" s="212">
        <v>4</v>
      </c>
      <c r="F252" s="213"/>
      <c r="G252" s="214"/>
      <c r="M252" s="208">
        <v>4</v>
      </c>
      <c r="O252" s="195"/>
    </row>
    <row r="253" spans="1:104" ht="12.75">
      <c r="A253" s="196">
        <v>78</v>
      </c>
      <c r="B253" s="197" t="s">
        <v>326</v>
      </c>
      <c r="C253" s="198" t="s">
        <v>327</v>
      </c>
      <c r="D253" s="199" t="s">
        <v>88</v>
      </c>
      <c r="E253" s="200">
        <v>4</v>
      </c>
      <c r="F253" s="200">
        <v>0</v>
      </c>
      <c r="G253" s="201">
        <f>E253*F253</f>
        <v>0</v>
      </c>
      <c r="O253" s="195">
        <v>2</v>
      </c>
      <c r="AA253" s="167">
        <v>3</v>
      </c>
      <c r="AB253" s="167">
        <v>7</v>
      </c>
      <c r="AC253" s="167" t="s">
        <v>326</v>
      </c>
      <c r="AZ253" s="167">
        <v>2</v>
      </c>
      <c r="BA253" s="167">
        <f>IF(AZ253=1,G253,0)</f>
        <v>0</v>
      </c>
      <c r="BB253" s="167">
        <f>IF(AZ253=2,G253,0)</f>
        <v>0</v>
      </c>
      <c r="BC253" s="167">
        <f>IF(AZ253=3,G253,0)</f>
        <v>0</v>
      </c>
      <c r="BD253" s="167">
        <f>IF(AZ253=4,G253,0)</f>
        <v>0</v>
      </c>
      <c r="BE253" s="167">
        <f>IF(AZ253=5,G253,0)</f>
        <v>0</v>
      </c>
      <c r="CA253" s="202">
        <v>3</v>
      </c>
      <c r="CB253" s="202">
        <v>7</v>
      </c>
      <c r="CZ253" s="167">
        <v>0</v>
      </c>
    </row>
    <row r="254" spans="1:15" ht="12.75">
      <c r="A254" s="203"/>
      <c r="B254" s="204"/>
      <c r="C254" s="205" t="s">
        <v>125</v>
      </c>
      <c r="D254" s="206"/>
      <c r="E254" s="206"/>
      <c r="F254" s="206"/>
      <c r="G254" s="207"/>
      <c r="L254" s="208" t="s">
        <v>125</v>
      </c>
      <c r="O254" s="195">
        <v>3</v>
      </c>
    </row>
    <row r="255" spans="1:15" ht="12.75">
      <c r="A255" s="203"/>
      <c r="B255" s="209"/>
      <c r="C255" s="210" t="s">
        <v>325</v>
      </c>
      <c r="D255" s="211"/>
      <c r="E255" s="212">
        <v>4</v>
      </c>
      <c r="F255" s="213"/>
      <c r="G255" s="214"/>
      <c r="M255" s="208">
        <v>4</v>
      </c>
      <c r="O255" s="195"/>
    </row>
    <row r="256" spans="1:104" ht="12.75">
      <c r="A256" s="196">
        <v>79</v>
      </c>
      <c r="B256" s="197" t="s">
        <v>328</v>
      </c>
      <c r="C256" s="198" t="s">
        <v>329</v>
      </c>
      <c r="D256" s="199" t="s">
        <v>88</v>
      </c>
      <c r="E256" s="200">
        <v>7</v>
      </c>
      <c r="F256" s="200">
        <v>0</v>
      </c>
      <c r="G256" s="201">
        <f>E256*F256</f>
        <v>0</v>
      </c>
      <c r="O256" s="195">
        <v>2</v>
      </c>
      <c r="AA256" s="167">
        <v>3</v>
      </c>
      <c r="AB256" s="167">
        <v>7</v>
      </c>
      <c r="AC256" s="167" t="s">
        <v>328</v>
      </c>
      <c r="AZ256" s="167">
        <v>2</v>
      </c>
      <c r="BA256" s="167">
        <f>IF(AZ256=1,G256,0)</f>
        <v>0</v>
      </c>
      <c r="BB256" s="167">
        <f>IF(AZ256=2,G256,0)</f>
        <v>0</v>
      </c>
      <c r="BC256" s="167">
        <f>IF(AZ256=3,G256,0)</f>
        <v>0</v>
      </c>
      <c r="BD256" s="167">
        <f>IF(AZ256=4,G256,0)</f>
        <v>0</v>
      </c>
      <c r="BE256" s="167">
        <f>IF(AZ256=5,G256,0)</f>
        <v>0</v>
      </c>
      <c r="CA256" s="202">
        <v>3</v>
      </c>
      <c r="CB256" s="202">
        <v>7</v>
      </c>
      <c r="CZ256" s="167">
        <v>0</v>
      </c>
    </row>
    <row r="257" spans="1:15" ht="12.75">
      <c r="A257" s="203"/>
      <c r="B257" s="204"/>
      <c r="C257" s="205" t="s">
        <v>125</v>
      </c>
      <c r="D257" s="206"/>
      <c r="E257" s="206"/>
      <c r="F257" s="206"/>
      <c r="G257" s="207"/>
      <c r="L257" s="208" t="s">
        <v>125</v>
      </c>
      <c r="O257" s="195">
        <v>3</v>
      </c>
    </row>
    <row r="258" spans="1:15" ht="12.75">
      <c r="A258" s="203"/>
      <c r="B258" s="209"/>
      <c r="C258" s="210" t="s">
        <v>330</v>
      </c>
      <c r="D258" s="211"/>
      <c r="E258" s="212">
        <v>7</v>
      </c>
      <c r="F258" s="213"/>
      <c r="G258" s="214"/>
      <c r="M258" s="208" t="s">
        <v>330</v>
      </c>
      <c r="O258" s="195"/>
    </row>
    <row r="259" spans="1:104" ht="12.75">
      <c r="A259" s="196">
        <v>80</v>
      </c>
      <c r="B259" s="197" t="s">
        <v>331</v>
      </c>
      <c r="C259" s="198" t="s">
        <v>332</v>
      </c>
      <c r="D259" s="199" t="s">
        <v>88</v>
      </c>
      <c r="E259" s="200">
        <v>4</v>
      </c>
      <c r="F259" s="200">
        <v>0</v>
      </c>
      <c r="G259" s="201">
        <f>E259*F259</f>
        <v>0</v>
      </c>
      <c r="O259" s="195">
        <v>2</v>
      </c>
      <c r="AA259" s="167">
        <v>3</v>
      </c>
      <c r="AB259" s="167">
        <v>7</v>
      </c>
      <c r="AC259" s="167">
        <v>5512001445</v>
      </c>
      <c r="AZ259" s="167">
        <v>2</v>
      </c>
      <c r="BA259" s="167">
        <f>IF(AZ259=1,G259,0)</f>
        <v>0</v>
      </c>
      <c r="BB259" s="167">
        <f>IF(AZ259=2,G259,0)</f>
        <v>0</v>
      </c>
      <c r="BC259" s="167">
        <f>IF(AZ259=3,G259,0)</f>
        <v>0</v>
      </c>
      <c r="BD259" s="167">
        <f>IF(AZ259=4,G259,0)</f>
        <v>0</v>
      </c>
      <c r="BE259" s="167">
        <f>IF(AZ259=5,G259,0)</f>
        <v>0</v>
      </c>
      <c r="CA259" s="202">
        <v>3</v>
      </c>
      <c r="CB259" s="202">
        <v>7</v>
      </c>
      <c r="CZ259" s="167">
        <v>0.0015</v>
      </c>
    </row>
    <row r="260" spans="1:15" ht="12.75">
      <c r="A260" s="203"/>
      <c r="B260" s="204"/>
      <c r="C260" s="205" t="s">
        <v>125</v>
      </c>
      <c r="D260" s="206"/>
      <c r="E260" s="206"/>
      <c r="F260" s="206"/>
      <c r="G260" s="207"/>
      <c r="L260" s="208" t="s">
        <v>125</v>
      </c>
      <c r="O260" s="195">
        <v>3</v>
      </c>
    </row>
    <row r="261" spans="1:15" ht="12.75">
      <c r="A261" s="203"/>
      <c r="B261" s="209"/>
      <c r="C261" s="210" t="s">
        <v>95</v>
      </c>
      <c r="D261" s="211"/>
      <c r="E261" s="212">
        <v>4</v>
      </c>
      <c r="F261" s="213"/>
      <c r="G261" s="214"/>
      <c r="M261" s="208" t="s">
        <v>95</v>
      </c>
      <c r="O261" s="195"/>
    </row>
    <row r="262" spans="1:104" ht="12.75">
      <c r="A262" s="196">
        <v>81</v>
      </c>
      <c r="B262" s="197" t="s">
        <v>333</v>
      </c>
      <c r="C262" s="198" t="s">
        <v>334</v>
      </c>
      <c r="D262" s="199" t="s">
        <v>88</v>
      </c>
      <c r="E262" s="200">
        <v>1</v>
      </c>
      <c r="F262" s="200">
        <v>0</v>
      </c>
      <c r="G262" s="201">
        <f>E262*F262</f>
        <v>0</v>
      </c>
      <c r="O262" s="195">
        <v>2</v>
      </c>
      <c r="AA262" s="167">
        <v>3</v>
      </c>
      <c r="AB262" s="167">
        <v>7</v>
      </c>
      <c r="AC262" s="167" t="s">
        <v>333</v>
      </c>
      <c r="AZ262" s="167">
        <v>2</v>
      </c>
      <c r="BA262" s="167">
        <f>IF(AZ262=1,G262,0)</f>
        <v>0</v>
      </c>
      <c r="BB262" s="167">
        <f>IF(AZ262=2,G262,0)</f>
        <v>0</v>
      </c>
      <c r="BC262" s="167">
        <f>IF(AZ262=3,G262,0)</f>
        <v>0</v>
      </c>
      <c r="BD262" s="167">
        <f>IF(AZ262=4,G262,0)</f>
        <v>0</v>
      </c>
      <c r="BE262" s="167">
        <f>IF(AZ262=5,G262,0)</f>
        <v>0</v>
      </c>
      <c r="CA262" s="202">
        <v>3</v>
      </c>
      <c r="CB262" s="202">
        <v>7</v>
      </c>
      <c r="CZ262" s="167">
        <v>0.00019</v>
      </c>
    </row>
    <row r="263" spans="1:15" ht="12.75">
      <c r="A263" s="203"/>
      <c r="B263" s="209"/>
      <c r="C263" s="210" t="s">
        <v>73</v>
      </c>
      <c r="D263" s="211"/>
      <c r="E263" s="212">
        <v>1</v>
      </c>
      <c r="F263" s="213"/>
      <c r="G263" s="214"/>
      <c r="M263" s="208">
        <v>1</v>
      </c>
      <c r="O263" s="195"/>
    </row>
    <row r="264" spans="1:104" ht="12.75">
      <c r="A264" s="196">
        <v>82</v>
      </c>
      <c r="B264" s="197" t="s">
        <v>335</v>
      </c>
      <c r="C264" s="198" t="s">
        <v>336</v>
      </c>
      <c r="D264" s="199" t="s">
        <v>61</v>
      </c>
      <c r="E264" s="200"/>
      <c r="F264" s="200">
        <v>0</v>
      </c>
      <c r="G264" s="201">
        <f>E264*F264</f>
        <v>0</v>
      </c>
      <c r="O264" s="195">
        <v>2</v>
      </c>
      <c r="AA264" s="167">
        <v>7</v>
      </c>
      <c r="AB264" s="167">
        <v>1002</v>
      </c>
      <c r="AC264" s="167">
        <v>5</v>
      </c>
      <c r="AZ264" s="167">
        <v>2</v>
      </c>
      <c r="BA264" s="167">
        <f>IF(AZ264=1,G264,0)</f>
        <v>0</v>
      </c>
      <c r="BB264" s="167">
        <f>IF(AZ264=2,G264,0)</f>
        <v>0</v>
      </c>
      <c r="BC264" s="167">
        <f>IF(AZ264=3,G264,0)</f>
        <v>0</v>
      </c>
      <c r="BD264" s="167">
        <f>IF(AZ264=4,G264,0)</f>
        <v>0</v>
      </c>
      <c r="BE264" s="167">
        <f>IF(AZ264=5,G264,0)</f>
        <v>0</v>
      </c>
      <c r="CA264" s="202">
        <v>7</v>
      </c>
      <c r="CB264" s="202">
        <v>1002</v>
      </c>
      <c r="CZ264" s="167">
        <v>0</v>
      </c>
    </row>
    <row r="265" spans="1:15" ht="12.75">
      <c r="A265" s="203"/>
      <c r="B265" s="204"/>
      <c r="C265" s="205" t="s">
        <v>125</v>
      </c>
      <c r="D265" s="206"/>
      <c r="E265" s="206"/>
      <c r="F265" s="206"/>
      <c r="G265" s="207"/>
      <c r="L265" s="208" t="s">
        <v>125</v>
      </c>
      <c r="O265" s="195">
        <v>3</v>
      </c>
    </row>
    <row r="266" spans="1:57" ht="12.75">
      <c r="A266" s="215"/>
      <c r="B266" s="216" t="s">
        <v>75</v>
      </c>
      <c r="C266" s="217" t="str">
        <f>CONCATENATE(B210," ",C210)</f>
        <v>734 Armatury</v>
      </c>
      <c r="D266" s="218"/>
      <c r="E266" s="219"/>
      <c r="F266" s="220"/>
      <c r="G266" s="221">
        <f>SUM(G210:G265)</f>
        <v>0</v>
      </c>
      <c r="O266" s="195">
        <v>4</v>
      </c>
      <c r="BA266" s="222">
        <f>SUM(BA210:BA265)</f>
        <v>0</v>
      </c>
      <c r="BB266" s="222">
        <f>SUM(BB210:BB265)</f>
        <v>0</v>
      </c>
      <c r="BC266" s="222">
        <f>SUM(BC210:BC265)</f>
        <v>0</v>
      </c>
      <c r="BD266" s="222">
        <f>SUM(BD210:BD265)</f>
        <v>0</v>
      </c>
      <c r="BE266" s="222">
        <f>SUM(BE210:BE265)</f>
        <v>0</v>
      </c>
    </row>
    <row r="267" spans="1:15" ht="12.75">
      <c r="A267" s="188" t="s">
        <v>72</v>
      </c>
      <c r="B267" s="189" t="s">
        <v>337</v>
      </c>
      <c r="C267" s="190" t="s">
        <v>338</v>
      </c>
      <c r="D267" s="191"/>
      <c r="E267" s="192"/>
      <c r="F267" s="192"/>
      <c r="G267" s="193"/>
      <c r="H267" s="194"/>
      <c r="I267" s="194"/>
      <c r="O267" s="195">
        <v>1</v>
      </c>
    </row>
    <row r="268" spans="1:104" ht="12.75">
      <c r="A268" s="196">
        <v>83</v>
      </c>
      <c r="B268" s="197" t="s">
        <v>339</v>
      </c>
      <c r="C268" s="198" t="s">
        <v>340</v>
      </c>
      <c r="D268" s="199" t="s">
        <v>88</v>
      </c>
      <c r="E268" s="200">
        <v>26</v>
      </c>
      <c r="F268" s="200">
        <v>0</v>
      </c>
      <c r="G268" s="201">
        <f>E268*F268</f>
        <v>0</v>
      </c>
      <c r="O268" s="195">
        <v>2</v>
      </c>
      <c r="AA268" s="167">
        <v>1</v>
      </c>
      <c r="AB268" s="167">
        <v>7</v>
      </c>
      <c r="AC268" s="167">
        <v>7</v>
      </c>
      <c r="AZ268" s="167">
        <v>2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</v>
      </c>
      <c r="CB268" s="202">
        <v>7</v>
      </c>
      <c r="CZ268" s="167">
        <v>0</v>
      </c>
    </row>
    <row r="269" spans="1:15" ht="12.75">
      <c r="A269" s="203"/>
      <c r="B269" s="209"/>
      <c r="C269" s="210" t="s">
        <v>341</v>
      </c>
      <c r="D269" s="211"/>
      <c r="E269" s="212">
        <v>26</v>
      </c>
      <c r="F269" s="213"/>
      <c r="G269" s="214"/>
      <c r="M269" s="208">
        <v>26</v>
      </c>
      <c r="O269" s="195"/>
    </row>
    <row r="270" spans="1:104" ht="12.75">
      <c r="A270" s="196">
        <v>84</v>
      </c>
      <c r="B270" s="197" t="s">
        <v>342</v>
      </c>
      <c r="C270" s="198" t="s">
        <v>343</v>
      </c>
      <c r="D270" s="199" t="s">
        <v>61</v>
      </c>
      <c r="E270" s="200"/>
      <c r="F270" s="200">
        <v>0</v>
      </c>
      <c r="G270" s="201">
        <f>E270*F270</f>
        <v>0</v>
      </c>
      <c r="O270" s="195">
        <v>2</v>
      </c>
      <c r="AA270" s="167">
        <v>7</v>
      </c>
      <c r="AB270" s="167">
        <v>1002</v>
      </c>
      <c r="AC270" s="167">
        <v>5</v>
      </c>
      <c r="AZ270" s="167">
        <v>2</v>
      </c>
      <c r="BA270" s="167">
        <f>IF(AZ270=1,G270,0)</f>
        <v>0</v>
      </c>
      <c r="BB270" s="167">
        <f>IF(AZ270=2,G270,0)</f>
        <v>0</v>
      </c>
      <c r="BC270" s="167">
        <f>IF(AZ270=3,G270,0)</f>
        <v>0</v>
      </c>
      <c r="BD270" s="167">
        <f>IF(AZ270=4,G270,0)</f>
        <v>0</v>
      </c>
      <c r="BE270" s="167">
        <f>IF(AZ270=5,G270,0)</f>
        <v>0</v>
      </c>
      <c r="CA270" s="202">
        <v>7</v>
      </c>
      <c r="CB270" s="202">
        <v>1002</v>
      </c>
      <c r="CZ270" s="167">
        <v>0</v>
      </c>
    </row>
    <row r="271" spans="1:57" ht="12.75">
      <c r="A271" s="215"/>
      <c r="B271" s="216" t="s">
        <v>75</v>
      </c>
      <c r="C271" s="217" t="str">
        <f>CONCATENATE(B267," ",C267)</f>
        <v>735 Otopná tělesa</v>
      </c>
      <c r="D271" s="218"/>
      <c r="E271" s="219"/>
      <c r="F271" s="220"/>
      <c r="G271" s="221">
        <f>SUM(G267:G270)</f>
        <v>0</v>
      </c>
      <c r="O271" s="195">
        <v>4</v>
      </c>
      <c r="BA271" s="222">
        <f>SUM(BA267:BA270)</f>
        <v>0</v>
      </c>
      <c r="BB271" s="222">
        <f>SUM(BB267:BB270)</f>
        <v>0</v>
      </c>
      <c r="BC271" s="222">
        <f>SUM(BC267:BC270)</f>
        <v>0</v>
      </c>
      <c r="BD271" s="222">
        <f>SUM(BD267:BD270)</f>
        <v>0</v>
      </c>
      <c r="BE271" s="222">
        <f>SUM(BE267:BE270)</f>
        <v>0</v>
      </c>
    </row>
    <row r="272" spans="1:15" ht="12.75">
      <c r="A272" s="188" t="s">
        <v>72</v>
      </c>
      <c r="B272" s="189" t="s">
        <v>344</v>
      </c>
      <c r="C272" s="190" t="s">
        <v>345</v>
      </c>
      <c r="D272" s="191"/>
      <c r="E272" s="192"/>
      <c r="F272" s="192"/>
      <c r="G272" s="193"/>
      <c r="H272" s="194"/>
      <c r="I272" s="194"/>
      <c r="O272" s="195">
        <v>1</v>
      </c>
    </row>
    <row r="273" spans="1:104" ht="12.75">
      <c r="A273" s="196">
        <v>85</v>
      </c>
      <c r="B273" s="197" t="s">
        <v>346</v>
      </c>
      <c r="C273" s="198" t="s">
        <v>347</v>
      </c>
      <c r="D273" s="199" t="s">
        <v>348</v>
      </c>
      <c r="E273" s="200">
        <v>18</v>
      </c>
      <c r="F273" s="200">
        <v>0</v>
      </c>
      <c r="G273" s="201">
        <f>E273*F273</f>
        <v>0</v>
      </c>
      <c r="O273" s="195">
        <v>2</v>
      </c>
      <c r="AA273" s="167">
        <v>1</v>
      </c>
      <c r="AB273" s="167">
        <v>7</v>
      </c>
      <c r="AC273" s="167">
        <v>7</v>
      </c>
      <c r="AZ273" s="167">
        <v>2</v>
      </c>
      <c r="BA273" s="167">
        <f>IF(AZ273=1,G273,0)</f>
        <v>0</v>
      </c>
      <c r="BB273" s="167">
        <f>IF(AZ273=2,G273,0)</f>
        <v>0</v>
      </c>
      <c r="BC273" s="167">
        <f>IF(AZ273=3,G273,0)</f>
        <v>0</v>
      </c>
      <c r="BD273" s="167">
        <f>IF(AZ273=4,G273,0)</f>
        <v>0</v>
      </c>
      <c r="BE273" s="167">
        <f>IF(AZ273=5,G273,0)</f>
        <v>0</v>
      </c>
      <c r="CA273" s="202">
        <v>1</v>
      </c>
      <c r="CB273" s="202">
        <v>7</v>
      </c>
      <c r="CZ273" s="167">
        <v>0.00043</v>
      </c>
    </row>
    <row r="274" spans="1:15" ht="12.75">
      <c r="A274" s="203"/>
      <c r="B274" s="204"/>
      <c r="C274" s="205" t="s">
        <v>125</v>
      </c>
      <c r="D274" s="206"/>
      <c r="E274" s="206"/>
      <c r="F274" s="206"/>
      <c r="G274" s="207"/>
      <c r="L274" s="208" t="s">
        <v>125</v>
      </c>
      <c r="O274" s="195">
        <v>3</v>
      </c>
    </row>
    <row r="275" spans="1:15" ht="12.75">
      <c r="A275" s="203"/>
      <c r="B275" s="209"/>
      <c r="C275" s="210" t="s">
        <v>349</v>
      </c>
      <c r="D275" s="211"/>
      <c r="E275" s="212">
        <v>18</v>
      </c>
      <c r="F275" s="213"/>
      <c r="G275" s="214"/>
      <c r="M275" s="208">
        <v>18</v>
      </c>
      <c r="O275" s="195"/>
    </row>
    <row r="276" spans="1:57" ht="12.75">
      <c r="A276" s="215"/>
      <c r="B276" s="216" t="s">
        <v>75</v>
      </c>
      <c r="C276" s="217" t="str">
        <f>CONCATENATE(B272," ",C272)</f>
        <v>784 Malby</v>
      </c>
      <c r="D276" s="218"/>
      <c r="E276" s="219"/>
      <c r="F276" s="220"/>
      <c r="G276" s="221">
        <f>SUM(G272:G275)</f>
        <v>0</v>
      </c>
      <c r="O276" s="195">
        <v>4</v>
      </c>
      <c r="BA276" s="222">
        <f>SUM(BA272:BA275)</f>
        <v>0</v>
      </c>
      <c r="BB276" s="222">
        <f>SUM(BB272:BB275)</f>
        <v>0</v>
      </c>
      <c r="BC276" s="222">
        <f>SUM(BC272:BC275)</f>
        <v>0</v>
      </c>
      <c r="BD276" s="222">
        <f>SUM(BD272:BD275)</f>
        <v>0</v>
      </c>
      <c r="BE276" s="222">
        <f>SUM(BE272:BE275)</f>
        <v>0</v>
      </c>
    </row>
    <row r="277" spans="1:15" ht="12.75">
      <c r="A277" s="188" t="s">
        <v>72</v>
      </c>
      <c r="B277" s="189" t="s">
        <v>350</v>
      </c>
      <c r="C277" s="190" t="s">
        <v>351</v>
      </c>
      <c r="D277" s="191"/>
      <c r="E277" s="192"/>
      <c r="F277" s="192"/>
      <c r="G277" s="193"/>
      <c r="H277" s="194"/>
      <c r="I277" s="194"/>
      <c r="O277" s="195">
        <v>1</v>
      </c>
    </row>
    <row r="278" spans="1:104" ht="12.75">
      <c r="A278" s="196">
        <v>86</v>
      </c>
      <c r="B278" s="197" t="s">
        <v>352</v>
      </c>
      <c r="C278" s="198" t="s">
        <v>353</v>
      </c>
      <c r="D278" s="199" t="s">
        <v>178</v>
      </c>
      <c r="E278" s="200">
        <v>1</v>
      </c>
      <c r="F278" s="200">
        <v>0</v>
      </c>
      <c r="G278" s="201">
        <f>E278*F278</f>
        <v>0</v>
      </c>
      <c r="O278" s="195">
        <v>2</v>
      </c>
      <c r="AA278" s="167">
        <v>1</v>
      </c>
      <c r="AB278" s="167">
        <v>9</v>
      </c>
      <c r="AC278" s="167">
        <v>9</v>
      </c>
      <c r="AZ278" s="167">
        <v>4</v>
      </c>
      <c r="BA278" s="167">
        <f>IF(AZ278=1,G278,0)</f>
        <v>0</v>
      </c>
      <c r="BB278" s="167">
        <f>IF(AZ278=2,G278,0)</f>
        <v>0</v>
      </c>
      <c r="BC278" s="167">
        <f>IF(AZ278=3,G278,0)</f>
        <v>0</v>
      </c>
      <c r="BD278" s="167">
        <f>IF(AZ278=4,G278,0)</f>
        <v>0</v>
      </c>
      <c r="BE278" s="167">
        <f>IF(AZ278=5,G278,0)</f>
        <v>0</v>
      </c>
      <c r="CA278" s="202">
        <v>1</v>
      </c>
      <c r="CB278" s="202">
        <v>9</v>
      </c>
      <c r="CZ278" s="167">
        <v>0</v>
      </c>
    </row>
    <row r="279" spans="1:15" ht="12.75">
      <c r="A279" s="203"/>
      <c r="B279" s="204"/>
      <c r="C279" s="205" t="s">
        <v>354</v>
      </c>
      <c r="D279" s="206"/>
      <c r="E279" s="206"/>
      <c r="F279" s="206"/>
      <c r="G279" s="207"/>
      <c r="L279" s="208" t="s">
        <v>354</v>
      </c>
      <c r="O279" s="195">
        <v>3</v>
      </c>
    </row>
    <row r="280" spans="1:15" ht="12.75">
      <c r="A280" s="203"/>
      <c r="B280" s="209"/>
      <c r="C280" s="210" t="s">
        <v>73</v>
      </c>
      <c r="D280" s="211"/>
      <c r="E280" s="212">
        <v>1</v>
      </c>
      <c r="F280" s="213"/>
      <c r="G280" s="214"/>
      <c r="M280" s="208">
        <v>1</v>
      </c>
      <c r="O280" s="195"/>
    </row>
    <row r="281" spans="1:104" ht="12.75">
      <c r="A281" s="196">
        <v>87</v>
      </c>
      <c r="B281" s="197" t="s">
        <v>355</v>
      </c>
      <c r="C281" s="198" t="s">
        <v>356</v>
      </c>
      <c r="D281" s="199" t="s">
        <v>178</v>
      </c>
      <c r="E281" s="200">
        <v>1</v>
      </c>
      <c r="F281" s="200">
        <v>0</v>
      </c>
      <c r="G281" s="201">
        <f>E281*F281</f>
        <v>0</v>
      </c>
      <c r="O281" s="195">
        <v>2</v>
      </c>
      <c r="AA281" s="167">
        <v>1</v>
      </c>
      <c r="AB281" s="167">
        <v>9</v>
      </c>
      <c r="AC281" s="167">
        <v>9</v>
      </c>
      <c r="AZ281" s="167">
        <v>4</v>
      </c>
      <c r="BA281" s="167">
        <f>IF(AZ281=1,G281,0)</f>
        <v>0</v>
      </c>
      <c r="BB281" s="167">
        <f>IF(AZ281=2,G281,0)</f>
        <v>0</v>
      </c>
      <c r="BC281" s="167">
        <f>IF(AZ281=3,G281,0)</f>
        <v>0</v>
      </c>
      <c r="BD281" s="167">
        <f>IF(AZ281=4,G281,0)</f>
        <v>0</v>
      </c>
      <c r="BE281" s="167">
        <f>IF(AZ281=5,G281,0)</f>
        <v>0</v>
      </c>
      <c r="CA281" s="202">
        <v>1</v>
      </c>
      <c r="CB281" s="202">
        <v>9</v>
      </c>
      <c r="CZ281" s="167">
        <v>0</v>
      </c>
    </row>
    <row r="282" spans="1:15" ht="12.75">
      <c r="A282" s="203"/>
      <c r="B282" s="204"/>
      <c r="C282" s="205" t="s">
        <v>357</v>
      </c>
      <c r="D282" s="206"/>
      <c r="E282" s="206"/>
      <c r="F282" s="206"/>
      <c r="G282" s="207"/>
      <c r="L282" s="208" t="s">
        <v>357</v>
      </c>
      <c r="O282" s="195">
        <v>3</v>
      </c>
    </row>
    <row r="283" spans="1:15" ht="12.75">
      <c r="A283" s="203"/>
      <c r="B283" s="204"/>
      <c r="C283" s="205" t="s">
        <v>358</v>
      </c>
      <c r="D283" s="206"/>
      <c r="E283" s="206"/>
      <c r="F283" s="206"/>
      <c r="G283" s="207"/>
      <c r="L283" s="208" t="s">
        <v>358</v>
      </c>
      <c r="O283" s="195">
        <v>3</v>
      </c>
    </row>
    <row r="284" spans="1:15" ht="12.75">
      <c r="A284" s="203"/>
      <c r="B284" s="204"/>
      <c r="C284" s="205" t="s">
        <v>359</v>
      </c>
      <c r="D284" s="206"/>
      <c r="E284" s="206"/>
      <c r="F284" s="206"/>
      <c r="G284" s="207"/>
      <c r="L284" s="208" t="s">
        <v>359</v>
      </c>
      <c r="O284" s="195">
        <v>3</v>
      </c>
    </row>
    <row r="285" spans="1:15" ht="12.75">
      <c r="A285" s="203"/>
      <c r="B285" s="209"/>
      <c r="C285" s="210" t="s">
        <v>73</v>
      </c>
      <c r="D285" s="211"/>
      <c r="E285" s="212">
        <v>1</v>
      </c>
      <c r="F285" s="213"/>
      <c r="G285" s="214"/>
      <c r="M285" s="208">
        <v>1</v>
      </c>
      <c r="O285" s="195"/>
    </row>
    <row r="286" spans="1:104" ht="12.75">
      <c r="A286" s="196">
        <v>88</v>
      </c>
      <c r="B286" s="197" t="s">
        <v>360</v>
      </c>
      <c r="C286" s="198" t="s">
        <v>361</v>
      </c>
      <c r="D286" s="199" t="s">
        <v>178</v>
      </c>
      <c r="E286" s="200">
        <v>1</v>
      </c>
      <c r="F286" s="200">
        <v>0</v>
      </c>
      <c r="G286" s="201">
        <f>E286*F286</f>
        <v>0</v>
      </c>
      <c r="O286" s="195">
        <v>2</v>
      </c>
      <c r="AA286" s="167">
        <v>1</v>
      </c>
      <c r="AB286" s="167">
        <v>9</v>
      </c>
      <c r="AC286" s="167">
        <v>9</v>
      </c>
      <c r="AZ286" s="167">
        <v>4</v>
      </c>
      <c r="BA286" s="167">
        <f>IF(AZ286=1,G286,0)</f>
        <v>0</v>
      </c>
      <c r="BB286" s="167">
        <f>IF(AZ286=2,G286,0)</f>
        <v>0</v>
      </c>
      <c r="BC286" s="167">
        <f>IF(AZ286=3,G286,0)</f>
        <v>0</v>
      </c>
      <c r="BD286" s="167">
        <f>IF(AZ286=4,G286,0)</f>
        <v>0</v>
      </c>
      <c r="BE286" s="167">
        <f>IF(AZ286=5,G286,0)</f>
        <v>0</v>
      </c>
      <c r="CA286" s="202">
        <v>1</v>
      </c>
      <c r="CB286" s="202">
        <v>9</v>
      </c>
      <c r="CZ286" s="167">
        <v>0</v>
      </c>
    </row>
    <row r="287" spans="1:15" ht="12.75">
      <c r="A287" s="203"/>
      <c r="B287" s="204"/>
      <c r="C287" s="205" t="s">
        <v>362</v>
      </c>
      <c r="D287" s="206"/>
      <c r="E287" s="206"/>
      <c r="F287" s="206"/>
      <c r="G287" s="207"/>
      <c r="L287" s="208" t="s">
        <v>362</v>
      </c>
      <c r="O287" s="195">
        <v>3</v>
      </c>
    </row>
    <row r="288" spans="1:15" ht="12.75">
      <c r="A288" s="203"/>
      <c r="B288" s="204"/>
      <c r="C288" s="205" t="s">
        <v>363</v>
      </c>
      <c r="D288" s="206"/>
      <c r="E288" s="206"/>
      <c r="F288" s="206"/>
      <c r="G288" s="207"/>
      <c r="L288" s="208" t="s">
        <v>363</v>
      </c>
      <c r="O288" s="195">
        <v>3</v>
      </c>
    </row>
    <row r="289" spans="1:15" ht="12.75">
      <c r="A289" s="203"/>
      <c r="B289" s="204"/>
      <c r="C289" s="205" t="s">
        <v>364</v>
      </c>
      <c r="D289" s="206"/>
      <c r="E289" s="206"/>
      <c r="F289" s="206"/>
      <c r="G289" s="207"/>
      <c r="L289" s="208" t="s">
        <v>364</v>
      </c>
      <c r="O289" s="195">
        <v>3</v>
      </c>
    </row>
    <row r="290" spans="1:15" ht="12.75">
      <c r="A290" s="203"/>
      <c r="B290" s="209"/>
      <c r="C290" s="210" t="s">
        <v>73</v>
      </c>
      <c r="D290" s="211"/>
      <c r="E290" s="212">
        <v>1</v>
      </c>
      <c r="F290" s="213"/>
      <c r="G290" s="214"/>
      <c r="M290" s="208">
        <v>1</v>
      </c>
      <c r="O290" s="195"/>
    </row>
    <row r="291" spans="1:104" ht="22.5">
      <c r="A291" s="196">
        <v>89</v>
      </c>
      <c r="B291" s="197" t="s">
        <v>365</v>
      </c>
      <c r="C291" s="198" t="s">
        <v>366</v>
      </c>
      <c r="D291" s="199" t="s">
        <v>88</v>
      </c>
      <c r="E291" s="200">
        <v>1</v>
      </c>
      <c r="F291" s="200">
        <v>0</v>
      </c>
      <c r="G291" s="201">
        <f>E291*F291</f>
        <v>0</v>
      </c>
      <c r="O291" s="195">
        <v>2</v>
      </c>
      <c r="AA291" s="167">
        <v>3</v>
      </c>
      <c r="AB291" s="167">
        <v>9</v>
      </c>
      <c r="AC291" s="167" t="s">
        <v>365</v>
      </c>
      <c r="AZ291" s="167">
        <v>3</v>
      </c>
      <c r="BA291" s="167">
        <f>IF(AZ291=1,G291,0)</f>
        <v>0</v>
      </c>
      <c r="BB291" s="167">
        <f>IF(AZ291=2,G291,0)</f>
        <v>0</v>
      </c>
      <c r="BC291" s="167">
        <f>IF(AZ291=3,G291,0)</f>
        <v>0</v>
      </c>
      <c r="BD291" s="167">
        <f>IF(AZ291=4,G291,0)</f>
        <v>0</v>
      </c>
      <c r="BE291" s="167">
        <f>IF(AZ291=5,G291,0)</f>
        <v>0</v>
      </c>
      <c r="CA291" s="202">
        <v>3</v>
      </c>
      <c r="CB291" s="202">
        <v>9</v>
      </c>
      <c r="CZ291" s="167">
        <v>0</v>
      </c>
    </row>
    <row r="292" spans="1:15" ht="12.75">
      <c r="A292" s="203"/>
      <c r="B292" s="204"/>
      <c r="C292" s="205" t="s">
        <v>367</v>
      </c>
      <c r="D292" s="206"/>
      <c r="E292" s="206"/>
      <c r="F292" s="206"/>
      <c r="G292" s="207"/>
      <c r="L292" s="208" t="s">
        <v>367</v>
      </c>
      <c r="O292" s="195">
        <v>3</v>
      </c>
    </row>
    <row r="293" spans="1:15" ht="12.75">
      <c r="A293" s="203"/>
      <c r="B293" s="209"/>
      <c r="C293" s="210" t="s">
        <v>73</v>
      </c>
      <c r="D293" s="211"/>
      <c r="E293" s="212">
        <v>1</v>
      </c>
      <c r="F293" s="213"/>
      <c r="G293" s="214"/>
      <c r="M293" s="208">
        <v>1</v>
      </c>
      <c r="O293" s="195"/>
    </row>
    <row r="294" spans="1:104" ht="12.75">
      <c r="A294" s="196">
        <v>90</v>
      </c>
      <c r="B294" s="197" t="s">
        <v>368</v>
      </c>
      <c r="C294" s="198" t="s">
        <v>369</v>
      </c>
      <c r="D294" s="199" t="s">
        <v>88</v>
      </c>
      <c r="E294" s="200">
        <v>1</v>
      </c>
      <c r="F294" s="200">
        <v>0</v>
      </c>
      <c r="G294" s="201">
        <f>E294*F294</f>
        <v>0</v>
      </c>
      <c r="O294" s="195">
        <v>2</v>
      </c>
      <c r="AA294" s="167">
        <v>3</v>
      </c>
      <c r="AB294" s="167">
        <v>9</v>
      </c>
      <c r="AC294" s="167" t="s">
        <v>368</v>
      </c>
      <c r="AZ294" s="167">
        <v>3</v>
      </c>
      <c r="BA294" s="167">
        <f>IF(AZ294=1,G294,0)</f>
        <v>0</v>
      </c>
      <c r="BB294" s="167">
        <f>IF(AZ294=2,G294,0)</f>
        <v>0</v>
      </c>
      <c r="BC294" s="167">
        <f>IF(AZ294=3,G294,0)</f>
        <v>0</v>
      </c>
      <c r="BD294" s="167">
        <f>IF(AZ294=4,G294,0)</f>
        <v>0</v>
      </c>
      <c r="BE294" s="167">
        <f>IF(AZ294=5,G294,0)</f>
        <v>0</v>
      </c>
      <c r="CA294" s="202">
        <v>3</v>
      </c>
      <c r="CB294" s="202">
        <v>9</v>
      </c>
      <c r="CZ294" s="167">
        <v>0</v>
      </c>
    </row>
    <row r="295" spans="1:15" ht="12.75">
      <c r="A295" s="203"/>
      <c r="B295" s="209"/>
      <c r="C295" s="210" t="s">
        <v>73</v>
      </c>
      <c r="D295" s="211"/>
      <c r="E295" s="212">
        <v>1</v>
      </c>
      <c r="F295" s="213"/>
      <c r="G295" s="214"/>
      <c r="M295" s="208">
        <v>1</v>
      </c>
      <c r="O295" s="195"/>
    </row>
    <row r="296" spans="1:104" ht="12.75">
      <c r="A296" s="196">
        <v>91</v>
      </c>
      <c r="B296" s="197" t="s">
        <v>370</v>
      </c>
      <c r="C296" s="198" t="s">
        <v>371</v>
      </c>
      <c r="D296" s="199" t="s">
        <v>88</v>
      </c>
      <c r="E296" s="200">
        <v>1</v>
      </c>
      <c r="F296" s="200">
        <v>0</v>
      </c>
      <c r="G296" s="201">
        <f>E296*F296</f>
        <v>0</v>
      </c>
      <c r="O296" s="195">
        <v>2</v>
      </c>
      <c r="AA296" s="167">
        <v>3</v>
      </c>
      <c r="AB296" s="167">
        <v>9</v>
      </c>
      <c r="AC296" s="167" t="s">
        <v>370</v>
      </c>
      <c r="AZ296" s="167">
        <v>3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3</v>
      </c>
      <c r="CB296" s="202">
        <v>9</v>
      </c>
      <c r="CZ296" s="167">
        <v>0</v>
      </c>
    </row>
    <row r="297" spans="1:15" ht="12.75">
      <c r="A297" s="203"/>
      <c r="B297" s="209"/>
      <c r="C297" s="210" t="s">
        <v>73</v>
      </c>
      <c r="D297" s="211"/>
      <c r="E297" s="212">
        <v>1</v>
      </c>
      <c r="F297" s="213"/>
      <c r="G297" s="214"/>
      <c r="M297" s="208">
        <v>1</v>
      </c>
      <c r="O297" s="195"/>
    </row>
    <row r="298" spans="1:104" ht="12.75">
      <c r="A298" s="196">
        <v>92</v>
      </c>
      <c r="B298" s="197" t="s">
        <v>372</v>
      </c>
      <c r="C298" s="198" t="s">
        <v>373</v>
      </c>
      <c r="D298" s="199" t="s">
        <v>88</v>
      </c>
      <c r="E298" s="200">
        <v>1</v>
      </c>
      <c r="F298" s="200">
        <v>0</v>
      </c>
      <c r="G298" s="201">
        <f>E298*F298</f>
        <v>0</v>
      </c>
      <c r="O298" s="195">
        <v>2</v>
      </c>
      <c r="AA298" s="167">
        <v>3</v>
      </c>
      <c r="AB298" s="167">
        <v>9</v>
      </c>
      <c r="AC298" s="167" t="s">
        <v>372</v>
      </c>
      <c r="AZ298" s="167">
        <v>3</v>
      </c>
      <c r="BA298" s="167">
        <f>IF(AZ298=1,G298,0)</f>
        <v>0</v>
      </c>
      <c r="BB298" s="167">
        <f>IF(AZ298=2,G298,0)</f>
        <v>0</v>
      </c>
      <c r="BC298" s="167">
        <f>IF(AZ298=3,G298,0)</f>
        <v>0</v>
      </c>
      <c r="BD298" s="167">
        <f>IF(AZ298=4,G298,0)</f>
        <v>0</v>
      </c>
      <c r="BE298" s="167">
        <f>IF(AZ298=5,G298,0)</f>
        <v>0</v>
      </c>
      <c r="CA298" s="202">
        <v>3</v>
      </c>
      <c r="CB298" s="202">
        <v>9</v>
      </c>
      <c r="CZ298" s="167">
        <v>0</v>
      </c>
    </row>
    <row r="299" spans="1:15" ht="12.75">
      <c r="A299" s="203"/>
      <c r="B299" s="209"/>
      <c r="C299" s="210" t="s">
        <v>73</v>
      </c>
      <c r="D299" s="211"/>
      <c r="E299" s="212">
        <v>1</v>
      </c>
      <c r="F299" s="213"/>
      <c r="G299" s="214"/>
      <c r="M299" s="208">
        <v>1</v>
      </c>
      <c r="O299" s="195"/>
    </row>
    <row r="300" spans="1:104" ht="12.75">
      <c r="A300" s="196">
        <v>93</v>
      </c>
      <c r="B300" s="197" t="s">
        <v>374</v>
      </c>
      <c r="C300" s="198" t="s">
        <v>375</v>
      </c>
      <c r="D300" s="199" t="s">
        <v>88</v>
      </c>
      <c r="E300" s="200">
        <v>2</v>
      </c>
      <c r="F300" s="200">
        <v>0</v>
      </c>
      <c r="G300" s="201">
        <f>E300*F300</f>
        <v>0</v>
      </c>
      <c r="O300" s="195">
        <v>2</v>
      </c>
      <c r="AA300" s="167">
        <v>3</v>
      </c>
      <c r="AB300" s="167">
        <v>9</v>
      </c>
      <c r="AC300" s="167" t="s">
        <v>374</v>
      </c>
      <c r="AZ300" s="167">
        <v>3</v>
      </c>
      <c r="BA300" s="167">
        <f>IF(AZ300=1,G300,0)</f>
        <v>0</v>
      </c>
      <c r="BB300" s="167">
        <f>IF(AZ300=2,G300,0)</f>
        <v>0</v>
      </c>
      <c r="BC300" s="167">
        <f>IF(AZ300=3,G300,0)</f>
        <v>0</v>
      </c>
      <c r="BD300" s="167">
        <f>IF(AZ300=4,G300,0)</f>
        <v>0</v>
      </c>
      <c r="BE300" s="167">
        <f>IF(AZ300=5,G300,0)</f>
        <v>0</v>
      </c>
      <c r="CA300" s="202">
        <v>3</v>
      </c>
      <c r="CB300" s="202">
        <v>9</v>
      </c>
      <c r="CZ300" s="167">
        <v>0</v>
      </c>
    </row>
    <row r="301" spans="1:15" ht="12.75">
      <c r="A301" s="203"/>
      <c r="B301" s="209"/>
      <c r="C301" s="210" t="s">
        <v>90</v>
      </c>
      <c r="D301" s="211"/>
      <c r="E301" s="212">
        <v>2</v>
      </c>
      <c r="F301" s="213"/>
      <c r="G301" s="214"/>
      <c r="M301" s="208">
        <v>2</v>
      </c>
      <c r="O301" s="195"/>
    </row>
    <row r="302" spans="1:57" ht="12.75">
      <c r="A302" s="215"/>
      <c r="B302" s="216" t="s">
        <v>75</v>
      </c>
      <c r="C302" s="217" t="str">
        <f>CONCATENATE(B277," ",C277)</f>
        <v>M21 Elektromontáže</v>
      </c>
      <c r="D302" s="218"/>
      <c r="E302" s="219"/>
      <c r="F302" s="220"/>
      <c r="G302" s="221">
        <f>SUM(G277:G301)</f>
        <v>0</v>
      </c>
      <c r="O302" s="195">
        <v>4</v>
      </c>
      <c r="BA302" s="222">
        <f>SUM(BA277:BA301)</f>
        <v>0</v>
      </c>
      <c r="BB302" s="222">
        <f>SUM(BB277:BB301)</f>
        <v>0</v>
      </c>
      <c r="BC302" s="222">
        <f>SUM(BC277:BC301)</f>
        <v>0</v>
      </c>
      <c r="BD302" s="222">
        <f>SUM(BD277:BD301)</f>
        <v>0</v>
      </c>
      <c r="BE302" s="222">
        <f>SUM(BE277:BE301)</f>
        <v>0</v>
      </c>
    </row>
    <row r="303" spans="1:15" ht="12.75">
      <c r="A303" s="188" t="s">
        <v>72</v>
      </c>
      <c r="B303" s="189" t="s">
        <v>376</v>
      </c>
      <c r="C303" s="190" t="s">
        <v>377</v>
      </c>
      <c r="D303" s="191"/>
      <c r="E303" s="192"/>
      <c r="F303" s="192"/>
      <c r="G303" s="193"/>
      <c r="H303" s="194"/>
      <c r="I303" s="194"/>
      <c r="O303" s="195">
        <v>1</v>
      </c>
    </row>
    <row r="304" spans="1:104" ht="12.75">
      <c r="A304" s="196">
        <v>94</v>
      </c>
      <c r="B304" s="197" t="s">
        <v>378</v>
      </c>
      <c r="C304" s="198" t="s">
        <v>379</v>
      </c>
      <c r="D304" s="199" t="s">
        <v>106</v>
      </c>
      <c r="E304" s="200">
        <v>0.88892</v>
      </c>
      <c r="F304" s="200">
        <v>0</v>
      </c>
      <c r="G304" s="201">
        <f>E304*F304</f>
        <v>0</v>
      </c>
      <c r="O304" s="195">
        <v>2</v>
      </c>
      <c r="AA304" s="167">
        <v>8</v>
      </c>
      <c r="AB304" s="167">
        <v>0</v>
      </c>
      <c r="AC304" s="167">
        <v>3</v>
      </c>
      <c r="AZ304" s="167">
        <v>1</v>
      </c>
      <c r="BA304" s="167">
        <f>IF(AZ304=1,G304,0)</f>
        <v>0</v>
      </c>
      <c r="BB304" s="167">
        <f>IF(AZ304=2,G304,0)</f>
        <v>0</v>
      </c>
      <c r="BC304" s="167">
        <f>IF(AZ304=3,G304,0)</f>
        <v>0</v>
      </c>
      <c r="BD304" s="167">
        <f>IF(AZ304=4,G304,0)</f>
        <v>0</v>
      </c>
      <c r="BE304" s="167">
        <f>IF(AZ304=5,G304,0)</f>
        <v>0</v>
      </c>
      <c r="CA304" s="202">
        <v>8</v>
      </c>
      <c r="CB304" s="202">
        <v>0</v>
      </c>
      <c r="CZ304" s="167">
        <v>0</v>
      </c>
    </row>
    <row r="305" spans="1:15" ht="12.75">
      <c r="A305" s="203"/>
      <c r="B305" s="204"/>
      <c r="C305" s="205" t="s">
        <v>125</v>
      </c>
      <c r="D305" s="206"/>
      <c r="E305" s="206"/>
      <c r="F305" s="206"/>
      <c r="G305" s="207"/>
      <c r="L305" s="208" t="s">
        <v>125</v>
      </c>
      <c r="O305" s="195">
        <v>3</v>
      </c>
    </row>
    <row r="306" spans="1:104" ht="12.75">
      <c r="A306" s="196">
        <v>95</v>
      </c>
      <c r="B306" s="197" t="s">
        <v>380</v>
      </c>
      <c r="C306" s="198" t="s">
        <v>381</v>
      </c>
      <c r="D306" s="199" t="s">
        <v>106</v>
      </c>
      <c r="E306" s="200">
        <v>1.77784</v>
      </c>
      <c r="F306" s="200">
        <v>0</v>
      </c>
      <c r="G306" s="201">
        <f>E306*F306</f>
        <v>0</v>
      </c>
      <c r="O306" s="195">
        <v>2</v>
      </c>
      <c r="AA306" s="167">
        <v>8</v>
      </c>
      <c r="AB306" s="167">
        <v>0</v>
      </c>
      <c r="AC306" s="167">
        <v>3</v>
      </c>
      <c r="AZ306" s="167">
        <v>1</v>
      </c>
      <c r="BA306" s="167">
        <f>IF(AZ306=1,G306,0)</f>
        <v>0</v>
      </c>
      <c r="BB306" s="167">
        <f>IF(AZ306=2,G306,0)</f>
        <v>0</v>
      </c>
      <c r="BC306" s="167">
        <f>IF(AZ306=3,G306,0)</f>
        <v>0</v>
      </c>
      <c r="BD306" s="167">
        <f>IF(AZ306=4,G306,0)</f>
        <v>0</v>
      </c>
      <c r="BE306" s="167">
        <f>IF(AZ306=5,G306,0)</f>
        <v>0</v>
      </c>
      <c r="CA306" s="202">
        <v>8</v>
      </c>
      <c r="CB306" s="202">
        <v>0</v>
      </c>
      <c r="CZ306" s="167">
        <v>0</v>
      </c>
    </row>
    <row r="307" spans="1:15" ht="12.75">
      <c r="A307" s="203"/>
      <c r="B307" s="204"/>
      <c r="C307" s="205" t="s">
        <v>125</v>
      </c>
      <c r="D307" s="206"/>
      <c r="E307" s="206"/>
      <c r="F307" s="206"/>
      <c r="G307" s="207"/>
      <c r="L307" s="208" t="s">
        <v>125</v>
      </c>
      <c r="O307" s="195">
        <v>3</v>
      </c>
    </row>
    <row r="308" spans="1:104" ht="12.75">
      <c r="A308" s="196">
        <v>96</v>
      </c>
      <c r="B308" s="197" t="s">
        <v>382</v>
      </c>
      <c r="C308" s="198" t="s">
        <v>383</v>
      </c>
      <c r="D308" s="199" t="s">
        <v>106</v>
      </c>
      <c r="E308" s="200">
        <v>0.88892</v>
      </c>
      <c r="F308" s="200">
        <v>0</v>
      </c>
      <c r="G308" s="201">
        <f>E308*F308</f>
        <v>0</v>
      </c>
      <c r="O308" s="195">
        <v>2</v>
      </c>
      <c r="AA308" s="167">
        <v>8</v>
      </c>
      <c r="AB308" s="167">
        <v>0</v>
      </c>
      <c r="AC308" s="167">
        <v>3</v>
      </c>
      <c r="AZ308" s="167">
        <v>1</v>
      </c>
      <c r="BA308" s="167">
        <f>IF(AZ308=1,G308,0)</f>
        <v>0</v>
      </c>
      <c r="BB308" s="167">
        <f>IF(AZ308=2,G308,0)</f>
        <v>0</v>
      </c>
      <c r="BC308" s="167">
        <f>IF(AZ308=3,G308,0)</f>
        <v>0</v>
      </c>
      <c r="BD308" s="167">
        <f>IF(AZ308=4,G308,0)</f>
        <v>0</v>
      </c>
      <c r="BE308" s="167">
        <f>IF(AZ308=5,G308,0)</f>
        <v>0</v>
      </c>
      <c r="CA308" s="202">
        <v>8</v>
      </c>
      <c r="CB308" s="202">
        <v>0</v>
      </c>
      <c r="CZ308" s="167">
        <v>0</v>
      </c>
    </row>
    <row r="309" spans="1:15" ht="12.75">
      <c r="A309" s="203"/>
      <c r="B309" s="204"/>
      <c r="C309" s="205" t="s">
        <v>125</v>
      </c>
      <c r="D309" s="206"/>
      <c r="E309" s="206"/>
      <c r="F309" s="206"/>
      <c r="G309" s="207"/>
      <c r="L309" s="208" t="s">
        <v>125</v>
      </c>
      <c r="O309" s="195">
        <v>3</v>
      </c>
    </row>
    <row r="310" spans="1:104" ht="12.75">
      <c r="A310" s="196">
        <v>97</v>
      </c>
      <c r="B310" s="197" t="s">
        <v>384</v>
      </c>
      <c r="C310" s="198" t="s">
        <v>385</v>
      </c>
      <c r="D310" s="199" t="s">
        <v>106</v>
      </c>
      <c r="E310" s="200">
        <v>8.8892</v>
      </c>
      <c r="F310" s="200">
        <v>0</v>
      </c>
      <c r="G310" s="201">
        <f>E310*F310</f>
        <v>0</v>
      </c>
      <c r="O310" s="195">
        <v>2</v>
      </c>
      <c r="AA310" s="167">
        <v>8</v>
      </c>
      <c r="AB310" s="167">
        <v>0</v>
      </c>
      <c r="AC310" s="167">
        <v>3</v>
      </c>
      <c r="AZ310" s="167">
        <v>1</v>
      </c>
      <c r="BA310" s="167">
        <f>IF(AZ310=1,G310,0)</f>
        <v>0</v>
      </c>
      <c r="BB310" s="167">
        <f>IF(AZ310=2,G310,0)</f>
        <v>0</v>
      </c>
      <c r="BC310" s="167">
        <f>IF(AZ310=3,G310,0)</f>
        <v>0</v>
      </c>
      <c r="BD310" s="167">
        <f>IF(AZ310=4,G310,0)</f>
        <v>0</v>
      </c>
      <c r="BE310" s="167">
        <f>IF(AZ310=5,G310,0)</f>
        <v>0</v>
      </c>
      <c r="CA310" s="202">
        <v>8</v>
      </c>
      <c r="CB310" s="202">
        <v>0</v>
      </c>
      <c r="CZ310" s="167">
        <v>0</v>
      </c>
    </row>
    <row r="311" spans="1:15" ht="12.75">
      <c r="A311" s="203"/>
      <c r="B311" s="204"/>
      <c r="C311" s="205" t="s">
        <v>125</v>
      </c>
      <c r="D311" s="206"/>
      <c r="E311" s="206"/>
      <c r="F311" s="206"/>
      <c r="G311" s="207"/>
      <c r="L311" s="208" t="s">
        <v>125</v>
      </c>
      <c r="O311" s="195">
        <v>3</v>
      </c>
    </row>
    <row r="312" spans="1:104" ht="12.75">
      <c r="A312" s="196">
        <v>98</v>
      </c>
      <c r="B312" s="197" t="s">
        <v>386</v>
      </c>
      <c r="C312" s="198" t="s">
        <v>387</v>
      </c>
      <c r="D312" s="199" t="s">
        <v>106</v>
      </c>
      <c r="E312" s="200">
        <v>0.88892</v>
      </c>
      <c r="F312" s="200">
        <v>0</v>
      </c>
      <c r="G312" s="201">
        <f>E312*F312</f>
        <v>0</v>
      </c>
      <c r="O312" s="195">
        <v>2</v>
      </c>
      <c r="AA312" s="167">
        <v>8</v>
      </c>
      <c r="AB312" s="167">
        <v>0</v>
      </c>
      <c r="AC312" s="167">
        <v>3</v>
      </c>
      <c r="AZ312" s="167">
        <v>1</v>
      </c>
      <c r="BA312" s="167">
        <f>IF(AZ312=1,G312,0)</f>
        <v>0</v>
      </c>
      <c r="BB312" s="167">
        <f>IF(AZ312=2,G312,0)</f>
        <v>0</v>
      </c>
      <c r="BC312" s="167">
        <f>IF(AZ312=3,G312,0)</f>
        <v>0</v>
      </c>
      <c r="BD312" s="167">
        <f>IF(AZ312=4,G312,0)</f>
        <v>0</v>
      </c>
      <c r="BE312" s="167">
        <f>IF(AZ312=5,G312,0)</f>
        <v>0</v>
      </c>
      <c r="CA312" s="202">
        <v>8</v>
      </c>
      <c r="CB312" s="202">
        <v>0</v>
      </c>
      <c r="CZ312" s="167">
        <v>0</v>
      </c>
    </row>
    <row r="313" spans="1:15" ht="12.75">
      <c r="A313" s="203"/>
      <c r="B313" s="204"/>
      <c r="C313" s="205" t="s">
        <v>125</v>
      </c>
      <c r="D313" s="206"/>
      <c r="E313" s="206"/>
      <c r="F313" s="206"/>
      <c r="G313" s="207"/>
      <c r="L313" s="208" t="s">
        <v>125</v>
      </c>
      <c r="O313" s="195">
        <v>3</v>
      </c>
    </row>
    <row r="314" spans="1:104" ht="12.75">
      <c r="A314" s="196">
        <v>99</v>
      </c>
      <c r="B314" s="197" t="s">
        <v>388</v>
      </c>
      <c r="C314" s="198" t="s">
        <v>389</v>
      </c>
      <c r="D314" s="199" t="s">
        <v>106</v>
      </c>
      <c r="E314" s="200">
        <v>4.4446</v>
      </c>
      <c r="F314" s="200">
        <v>0</v>
      </c>
      <c r="G314" s="201">
        <f>E314*F314</f>
        <v>0</v>
      </c>
      <c r="O314" s="195">
        <v>2</v>
      </c>
      <c r="AA314" s="167">
        <v>8</v>
      </c>
      <c r="AB314" s="167">
        <v>0</v>
      </c>
      <c r="AC314" s="167">
        <v>3</v>
      </c>
      <c r="AZ314" s="167">
        <v>1</v>
      </c>
      <c r="BA314" s="167">
        <f>IF(AZ314=1,G314,0)</f>
        <v>0</v>
      </c>
      <c r="BB314" s="167">
        <f>IF(AZ314=2,G314,0)</f>
        <v>0</v>
      </c>
      <c r="BC314" s="167">
        <f>IF(AZ314=3,G314,0)</f>
        <v>0</v>
      </c>
      <c r="BD314" s="167">
        <f>IF(AZ314=4,G314,0)</f>
        <v>0</v>
      </c>
      <c r="BE314" s="167">
        <f>IF(AZ314=5,G314,0)</f>
        <v>0</v>
      </c>
      <c r="CA314" s="202">
        <v>8</v>
      </c>
      <c r="CB314" s="202">
        <v>0</v>
      </c>
      <c r="CZ314" s="167">
        <v>0</v>
      </c>
    </row>
    <row r="315" spans="1:15" ht="12.75">
      <c r="A315" s="203"/>
      <c r="B315" s="204"/>
      <c r="C315" s="205" t="s">
        <v>125</v>
      </c>
      <c r="D315" s="206"/>
      <c r="E315" s="206"/>
      <c r="F315" s="206"/>
      <c r="G315" s="207"/>
      <c r="L315" s="208" t="s">
        <v>125</v>
      </c>
      <c r="O315" s="195">
        <v>3</v>
      </c>
    </row>
    <row r="316" spans="1:104" ht="12.75">
      <c r="A316" s="196">
        <v>100</v>
      </c>
      <c r="B316" s="197" t="s">
        <v>390</v>
      </c>
      <c r="C316" s="198" t="s">
        <v>391</v>
      </c>
      <c r="D316" s="199" t="s">
        <v>106</v>
      </c>
      <c r="E316" s="200">
        <v>0.88892</v>
      </c>
      <c r="F316" s="200">
        <v>0</v>
      </c>
      <c r="G316" s="201">
        <f>E316*F316</f>
        <v>0</v>
      </c>
      <c r="O316" s="195">
        <v>2</v>
      </c>
      <c r="AA316" s="167">
        <v>8</v>
      </c>
      <c r="AB316" s="167">
        <v>0</v>
      </c>
      <c r="AC316" s="167">
        <v>3</v>
      </c>
      <c r="AZ316" s="167">
        <v>1</v>
      </c>
      <c r="BA316" s="167">
        <f>IF(AZ316=1,G316,0)</f>
        <v>0</v>
      </c>
      <c r="BB316" s="167">
        <f>IF(AZ316=2,G316,0)</f>
        <v>0</v>
      </c>
      <c r="BC316" s="167">
        <f>IF(AZ316=3,G316,0)</f>
        <v>0</v>
      </c>
      <c r="BD316" s="167">
        <f>IF(AZ316=4,G316,0)</f>
        <v>0</v>
      </c>
      <c r="BE316" s="167">
        <f>IF(AZ316=5,G316,0)</f>
        <v>0</v>
      </c>
      <c r="CA316" s="202">
        <v>8</v>
      </c>
      <c r="CB316" s="202">
        <v>0</v>
      </c>
      <c r="CZ316" s="167">
        <v>0</v>
      </c>
    </row>
    <row r="317" spans="1:15" ht="12.75">
      <c r="A317" s="203"/>
      <c r="B317" s="204"/>
      <c r="C317" s="205" t="s">
        <v>125</v>
      </c>
      <c r="D317" s="206"/>
      <c r="E317" s="206"/>
      <c r="F317" s="206"/>
      <c r="G317" s="207"/>
      <c r="L317" s="208" t="s">
        <v>125</v>
      </c>
      <c r="O317" s="195">
        <v>3</v>
      </c>
    </row>
    <row r="318" spans="1:104" ht="12.75">
      <c r="A318" s="196">
        <v>101</v>
      </c>
      <c r="B318" s="197" t="s">
        <v>392</v>
      </c>
      <c r="C318" s="198" t="s">
        <v>393</v>
      </c>
      <c r="D318" s="199" t="s">
        <v>106</v>
      </c>
      <c r="E318" s="200">
        <v>0.88892</v>
      </c>
      <c r="F318" s="200">
        <v>0</v>
      </c>
      <c r="G318" s="201">
        <f>E318*F318</f>
        <v>0</v>
      </c>
      <c r="O318" s="195">
        <v>2</v>
      </c>
      <c r="AA318" s="167">
        <v>8</v>
      </c>
      <c r="AB318" s="167">
        <v>0</v>
      </c>
      <c r="AC318" s="167">
        <v>3</v>
      </c>
      <c r="AZ318" s="167">
        <v>1</v>
      </c>
      <c r="BA318" s="167">
        <f>IF(AZ318=1,G318,0)</f>
        <v>0</v>
      </c>
      <c r="BB318" s="167">
        <f>IF(AZ318=2,G318,0)</f>
        <v>0</v>
      </c>
      <c r="BC318" s="167">
        <f>IF(AZ318=3,G318,0)</f>
        <v>0</v>
      </c>
      <c r="BD318" s="167">
        <f>IF(AZ318=4,G318,0)</f>
        <v>0</v>
      </c>
      <c r="BE318" s="167">
        <f>IF(AZ318=5,G318,0)</f>
        <v>0</v>
      </c>
      <c r="CA318" s="202">
        <v>8</v>
      </c>
      <c r="CB318" s="202">
        <v>0</v>
      </c>
      <c r="CZ318" s="167">
        <v>0</v>
      </c>
    </row>
    <row r="319" spans="1:15" ht="12.75">
      <c r="A319" s="203"/>
      <c r="B319" s="204"/>
      <c r="C319" s="205" t="s">
        <v>394</v>
      </c>
      <c r="D319" s="206"/>
      <c r="E319" s="206"/>
      <c r="F319" s="206"/>
      <c r="G319" s="207"/>
      <c r="L319" s="208" t="s">
        <v>394</v>
      </c>
      <c r="O319" s="195">
        <v>3</v>
      </c>
    </row>
    <row r="320" spans="1:57" ht="12.75">
      <c r="A320" s="215"/>
      <c r="B320" s="216" t="s">
        <v>75</v>
      </c>
      <c r="C320" s="217" t="str">
        <f>CONCATENATE(B303," ",C303)</f>
        <v>D96 Přesuny suti a vybouraných hmot</v>
      </c>
      <c r="D320" s="218"/>
      <c r="E320" s="219"/>
      <c r="F320" s="220"/>
      <c r="G320" s="221">
        <f>SUM(G303:G319)</f>
        <v>0</v>
      </c>
      <c r="O320" s="195">
        <v>4</v>
      </c>
      <c r="BA320" s="222">
        <f>SUM(BA303:BA319)</f>
        <v>0</v>
      </c>
      <c r="BB320" s="222">
        <f>SUM(BB303:BB319)</f>
        <v>0</v>
      </c>
      <c r="BC320" s="222">
        <f>SUM(BC303:BC319)</f>
        <v>0</v>
      </c>
      <c r="BD320" s="222">
        <f>SUM(BD303:BD319)</f>
        <v>0</v>
      </c>
      <c r="BE320" s="222">
        <f>SUM(BE303:BE319)</f>
        <v>0</v>
      </c>
    </row>
    <row r="321" ht="12.75">
      <c r="E321" s="167"/>
    </row>
    <row r="322" ht="12.75">
      <c r="E322" s="167"/>
    </row>
    <row r="323" ht="12.75">
      <c r="E323" s="167"/>
    </row>
    <row r="324" ht="12.75">
      <c r="E324" s="167"/>
    </row>
    <row r="325" ht="12.75">
      <c r="E325" s="167"/>
    </row>
    <row r="326" ht="12.75">
      <c r="E326" s="167"/>
    </row>
    <row r="327" ht="12.75">
      <c r="E327" s="167"/>
    </row>
    <row r="328" ht="12.75">
      <c r="E328" s="167"/>
    </row>
    <row r="329" ht="12.75">
      <c r="E329" s="167"/>
    </row>
    <row r="330" ht="12.75">
      <c r="E330" s="167"/>
    </row>
    <row r="331" ht="12.75">
      <c r="E331" s="167"/>
    </row>
    <row r="332" ht="12.75">
      <c r="E332" s="167"/>
    </row>
    <row r="333" ht="12.75">
      <c r="E333" s="167"/>
    </row>
    <row r="334" ht="12.75">
      <c r="E334" s="167"/>
    </row>
    <row r="335" ht="12.75">
      <c r="E335" s="167"/>
    </row>
    <row r="336" ht="12.75">
      <c r="E336" s="167"/>
    </row>
    <row r="337" ht="12.75">
      <c r="E337" s="167"/>
    </row>
    <row r="338" ht="12.75">
      <c r="E338" s="167"/>
    </row>
    <row r="339" ht="12.75">
      <c r="E339" s="167"/>
    </row>
    <row r="340" ht="12.75">
      <c r="E340" s="167"/>
    </row>
    <row r="341" ht="12.75">
      <c r="E341" s="167"/>
    </row>
    <row r="342" ht="12.75">
      <c r="E342" s="167"/>
    </row>
    <row r="343" ht="12.75">
      <c r="E343" s="167"/>
    </row>
    <row r="344" spans="1:7" ht="12.75">
      <c r="A344" s="223"/>
      <c r="B344" s="223"/>
      <c r="C344" s="223"/>
      <c r="D344" s="223"/>
      <c r="E344" s="223"/>
      <c r="F344" s="223"/>
      <c r="G344" s="223"/>
    </row>
    <row r="345" spans="1:7" ht="12.75">
      <c r="A345" s="223"/>
      <c r="B345" s="223"/>
      <c r="C345" s="223"/>
      <c r="D345" s="223"/>
      <c r="E345" s="223"/>
      <c r="F345" s="223"/>
      <c r="G345" s="223"/>
    </row>
    <row r="346" spans="1:7" ht="12.75">
      <c r="A346" s="223"/>
      <c r="B346" s="223"/>
      <c r="C346" s="223"/>
      <c r="D346" s="223"/>
      <c r="E346" s="223"/>
      <c r="F346" s="223"/>
      <c r="G346" s="223"/>
    </row>
    <row r="347" spans="1:7" ht="12.75">
      <c r="A347" s="223"/>
      <c r="B347" s="223"/>
      <c r="C347" s="223"/>
      <c r="D347" s="223"/>
      <c r="E347" s="223"/>
      <c r="F347" s="223"/>
      <c r="G347" s="223"/>
    </row>
    <row r="348" ht="12.75">
      <c r="E348" s="167"/>
    </row>
    <row r="349" ht="12.75">
      <c r="E349" s="167"/>
    </row>
    <row r="350" ht="12.75">
      <c r="E350" s="167"/>
    </row>
    <row r="351" ht="12.75">
      <c r="E351" s="167"/>
    </row>
    <row r="352" ht="12.75">
      <c r="E352" s="167"/>
    </row>
    <row r="353" ht="12.75">
      <c r="E353" s="167"/>
    </row>
    <row r="354" ht="12.75">
      <c r="E354" s="167"/>
    </row>
    <row r="355" ht="12.75">
      <c r="E355" s="167"/>
    </row>
    <row r="356" ht="12.75">
      <c r="E356" s="167"/>
    </row>
    <row r="357" ht="12.75">
      <c r="E357" s="167"/>
    </row>
    <row r="358" ht="12.75">
      <c r="E358" s="167"/>
    </row>
    <row r="359" ht="12.75">
      <c r="E359" s="167"/>
    </row>
    <row r="360" ht="12.75">
      <c r="E360" s="167"/>
    </row>
    <row r="361" ht="12.75">
      <c r="E361" s="167"/>
    </row>
    <row r="362" ht="12.75">
      <c r="E362" s="167"/>
    </row>
    <row r="363" ht="12.75">
      <c r="E363" s="167"/>
    </row>
    <row r="364" ht="12.75">
      <c r="E364" s="167"/>
    </row>
    <row r="365" ht="12.75">
      <c r="E365" s="167"/>
    </row>
    <row r="366" ht="12.75">
      <c r="E366" s="167"/>
    </row>
    <row r="367" ht="12.75">
      <c r="E367" s="167"/>
    </row>
    <row r="368" ht="12.75">
      <c r="E368" s="167"/>
    </row>
    <row r="369" ht="12.75">
      <c r="E369" s="167"/>
    </row>
    <row r="370" ht="12.75">
      <c r="E370" s="167"/>
    </row>
    <row r="371" ht="12.75">
      <c r="E371" s="167"/>
    </row>
    <row r="372" ht="12.75">
      <c r="E372" s="167"/>
    </row>
    <row r="373" ht="12.75">
      <c r="E373" s="167"/>
    </row>
    <row r="374" ht="12.75">
      <c r="E374" s="167"/>
    </row>
    <row r="375" ht="12.75">
      <c r="E375" s="167"/>
    </row>
    <row r="376" ht="12.75">
      <c r="E376" s="167"/>
    </row>
    <row r="377" ht="12.75">
      <c r="E377" s="167"/>
    </row>
    <row r="378" ht="12.75">
      <c r="E378" s="167"/>
    </row>
    <row r="379" spans="1:2" ht="12.75">
      <c r="A379" s="224"/>
      <c r="B379" s="224"/>
    </row>
    <row r="380" spans="1:7" ht="12.75">
      <c r="A380" s="223"/>
      <c r="B380" s="223"/>
      <c r="C380" s="226"/>
      <c r="D380" s="226"/>
      <c r="E380" s="227"/>
      <c r="F380" s="226"/>
      <c r="G380" s="228"/>
    </row>
    <row r="381" spans="1:7" ht="12.75">
      <c r="A381" s="229"/>
      <c r="B381" s="229"/>
      <c r="C381" s="223"/>
      <c r="D381" s="223"/>
      <c r="E381" s="230"/>
      <c r="F381" s="223"/>
      <c r="G381" s="223"/>
    </row>
    <row r="382" spans="1:7" ht="12.75">
      <c r="A382" s="223"/>
      <c r="B382" s="223"/>
      <c r="C382" s="223"/>
      <c r="D382" s="223"/>
      <c r="E382" s="230"/>
      <c r="F382" s="223"/>
      <c r="G382" s="223"/>
    </row>
    <row r="383" spans="1:7" ht="12.75">
      <c r="A383" s="223"/>
      <c r="B383" s="223"/>
      <c r="C383" s="223"/>
      <c r="D383" s="223"/>
      <c r="E383" s="230"/>
      <c r="F383" s="223"/>
      <c r="G383" s="223"/>
    </row>
    <row r="384" spans="1:7" ht="12.75">
      <c r="A384" s="223"/>
      <c r="B384" s="223"/>
      <c r="C384" s="223"/>
      <c r="D384" s="223"/>
      <c r="E384" s="230"/>
      <c r="F384" s="223"/>
      <c r="G384" s="223"/>
    </row>
    <row r="385" spans="1:7" ht="12.75">
      <c r="A385" s="223"/>
      <c r="B385" s="223"/>
      <c r="C385" s="223"/>
      <c r="D385" s="223"/>
      <c r="E385" s="230"/>
      <c r="F385" s="223"/>
      <c r="G385" s="223"/>
    </row>
    <row r="386" spans="1:7" ht="12.75">
      <c r="A386" s="223"/>
      <c r="B386" s="223"/>
      <c r="C386" s="223"/>
      <c r="D386" s="223"/>
      <c r="E386" s="230"/>
      <c r="F386" s="223"/>
      <c r="G386" s="223"/>
    </row>
    <row r="387" spans="1:7" ht="12.75">
      <c r="A387" s="223"/>
      <c r="B387" s="223"/>
      <c r="C387" s="223"/>
      <c r="D387" s="223"/>
      <c r="E387" s="230"/>
      <c r="F387" s="223"/>
      <c r="G387" s="223"/>
    </row>
    <row r="388" spans="1:7" ht="12.75">
      <c r="A388" s="223"/>
      <c r="B388" s="223"/>
      <c r="C388" s="223"/>
      <c r="D388" s="223"/>
      <c r="E388" s="230"/>
      <c r="F388" s="223"/>
      <c r="G388" s="223"/>
    </row>
    <row r="389" spans="1:7" ht="12.75">
      <c r="A389" s="223"/>
      <c r="B389" s="223"/>
      <c r="C389" s="223"/>
      <c r="D389" s="223"/>
      <c r="E389" s="230"/>
      <c r="F389" s="223"/>
      <c r="G389" s="223"/>
    </row>
    <row r="390" spans="1:7" ht="12.75">
      <c r="A390" s="223"/>
      <c r="B390" s="223"/>
      <c r="C390" s="223"/>
      <c r="D390" s="223"/>
      <c r="E390" s="230"/>
      <c r="F390" s="223"/>
      <c r="G390" s="223"/>
    </row>
    <row r="391" spans="1:7" ht="12.75">
      <c r="A391" s="223"/>
      <c r="B391" s="223"/>
      <c r="C391" s="223"/>
      <c r="D391" s="223"/>
      <c r="E391" s="230"/>
      <c r="F391" s="223"/>
      <c r="G391" s="223"/>
    </row>
    <row r="392" spans="1:7" ht="12.75">
      <c r="A392" s="223"/>
      <c r="B392" s="223"/>
      <c r="C392" s="223"/>
      <c r="D392" s="223"/>
      <c r="E392" s="230"/>
      <c r="F392" s="223"/>
      <c r="G392" s="223"/>
    </row>
    <row r="393" spans="1:7" ht="12.75">
      <c r="A393" s="223"/>
      <c r="B393" s="223"/>
      <c r="C393" s="223"/>
      <c r="D393" s="223"/>
      <c r="E393" s="230"/>
      <c r="F393" s="223"/>
      <c r="G393" s="223"/>
    </row>
  </sheetData>
  <sheetProtection/>
  <mergeCells count="187">
    <mergeCell ref="C319:G319"/>
    <mergeCell ref="C301:D301"/>
    <mergeCell ref="C305:G305"/>
    <mergeCell ref="C307:G307"/>
    <mergeCell ref="C309:G309"/>
    <mergeCell ref="C311:G311"/>
    <mergeCell ref="C313:G313"/>
    <mergeCell ref="C315:G315"/>
    <mergeCell ref="C317:G317"/>
    <mergeCell ref="C279:G279"/>
    <mergeCell ref="C280:D280"/>
    <mergeCell ref="C282:G282"/>
    <mergeCell ref="C283:G283"/>
    <mergeCell ref="C284:G284"/>
    <mergeCell ref="C285:D285"/>
    <mergeCell ref="C287:G287"/>
    <mergeCell ref="C288:G288"/>
    <mergeCell ref="C289:G289"/>
    <mergeCell ref="C274:G274"/>
    <mergeCell ref="C275:D275"/>
    <mergeCell ref="C290:D290"/>
    <mergeCell ref="C292:G292"/>
    <mergeCell ref="C293:D293"/>
    <mergeCell ref="C295:D295"/>
    <mergeCell ref="C297:D297"/>
    <mergeCell ref="C299:D299"/>
    <mergeCell ref="C269:D269"/>
    <mergeCell ref="C260:G260"/>
    <mergeCell ref="C261:D261"/>
    <mergeCell ref="C263:D263"/>
    <mergeCell ref="C265:G265"/>
    <mergeCell ref="C254:G254"/>
    <mergeCell ref="C255:D255"/>
    <mergeCell ref="C257:G257"/>
    <mergeCell ref="C258:D258"/>
    <mergeCell ref="C248:G248"/>
    <mergeCell ref="C249:D249"/>
    <mergeCell ref="C251:G251"/>
    <mergeCell ref="C252:D252"/>
    <mergeCell ref="C242:G242"/>
    <mergeCell ref="C243:D243"/>
    <mergeCell ref="C245:G245"/>
    <mergeCell ref="C246:D246"/>
    <mergeCell ref="C236:G236"/>
    <mergeCell ref="C237:D237"/>
    <mergeCell ref="C239:G239"/>
    <mergeCell ref="C240:D240"/>
    <mergeCell ref="C230:G230"/>
    <mergeCell ref="C231:D231"/>
    <mergeCell ref="C233:G233"/>
    <mergeCell ref="C234:D234"/>
    <mergeCell ref="C224:G224"/>
    <mergeCell ref="C225:D225"/>
    <mergeCell ref="C227:G227"/>
    <mergeCell ref="C228:D228"/>
    <mergeCell ref="C212:G212"/>
    <mergeCell ref="C213:D213"/>
    <mergeCell ref="C215:G215"/>
    <mergeCell ref="C216:D216"/>
    <mergeCell ref="C218:G218"/>
    <mergeCell ref="C219:D219"/>
    <mergeCell ref="C221:G221"/>
    <mergeCell ref="C222:D222"/>
    <mergeCell ref="C204:G204"/>
    <mergeCell ref="C206:G206"/>
    <mergeCell ref="C207:G207"/>
    <mergeCell ref="C208:D208"/>
    <mergeCell ref="C198:G198"/>
    <mergeCell ref="C199:D199"/>
    <mergeCell ref="C201:G201"/>
    <mergeCell ref="C202:D202"/>
    <mergeCell ref="C185:D185"/>
    <mergeCell ref="C187:D187"/>
    <mergeCell ref="C189:G189"/>
    <mergeCell ref="C190:D190"/>
    <mergeCell ref="C192:G192"/>
    <mergeCell ref="C193:D193"/>
    <mergeCell ref="C195:G195"/>
    <mergeCell ref="C196:D196"/>
    <mergeCell ref="C176:D176"/>
    <mergeCell ref="C178:G178"/>
    <mergeCell ref="C179:D179"/>
    <mergeCell ref="C181:G181"/>
    <mergeCell ref="C170:D170"/>
    <mergeCell ref="C172:G172"/>
    <mergeCell ref="C173:D173"/>
    <mergeCell ref="C175:G175"/>
    <mergeCell ref="C164:D164"/>
    <mergeCell ref="C166:G166"/>
    <mergeCell ref="C167:D167"/>
    <mergeCell ref="C169:G169"/>
    <mergeCell ref="C157:G157"/>
    <mergeCell ref="C158:D158"/>
    <mergeCell ref="C160:D160"/>
    <mergeCell ref="C162:D162"/>
    <mergeCell ref="C153:G153"/>
    <mergeCell ref="C154:G154"/>
    <mergeCell ref="C155:G155"/>
    <mergeCell ref="C156:G156"/>
    <mergeCell ref="C140:D140"/>
    <mergeCell ref="C142:G142"/>
    <mergeCell ref="C143:D143"/>
    <mergeCell ref="C145:D145"/>
    <mergeCell ref="C147:D147"/>
    <mergeCell ref="C149:G149"/>
    <mergeCell ref="C150:D150"/>
    <mergeCell ref="C152:G152"/>
    <mergeCell ref="C133:G133"/>
    <mergeCell ref="C134:G134"/>
    <mergeCell ref="C135:G135"/>
    <mergeCell ref="C136:D136"/>
    <mergeCell ref="C126:D126"/>
    <mergeCell ref="C128:D128"/>
    <mergeCell ref="C130:G130"/>
    <mergeCell ref="C132:G132"/>
    <mergeCell ref="C120:D120"/>
    <mergeCell ref="C122:G122"/>
    <mergeCell ref="C123:G123"/>
    <mergeCell ref="C124:D124"/>
    <mergeCell ref="C113:D113"/>
    <mergeCell ref="C115:D115"/>
    <mergeCell ref="C117:G117"/>
    <mergeCell ref="C118:D118"/>
    <mergeCell ref="C106:D106"/>
    <mergeCell ref="C108:G108"/>
    <mergeCell ref="C109:D109"/>
    <mergeCell ref="C111:D111"/>
    <mergeCell ref="C102:G102"/>
    <mergeCell ref="C103:G103"/>
    <mergeCell ref="C104:G104"/>
    <mergeCell ref="C105:G105"/>
    <mergeCell ref="C90:G90"/>
    <mergeCell ref="C91:D91"/>
    <mergeCell ref="C95:G95"/>
    <mergeCell ref="C96:G96"/>
    <mergeCell ref="C97:D97"/>
    <mergeCell ref="C99:G99"/>
    <mergeCell ref="C100:G100"/>
    <mergeCell ref="C101:G101"/>
    <mergeCell ref="C82:D82"/>
    <mergeCell ref="C84:D84"/>
    <mergeCell ref="C86:D86"/>
    <mergeCell ref="C89:G89"/>
    <mergeCell ref="C76:G76"/>
    <mergeCell ref="C77:D77"/>
    <mergeCell ref="C79:G79"/>
    <mergeCell ref="C80:D80"/>
    <mergeCell ref="C69:D69"/>
    <mergeCell ref="C71:D71"/>
    <mergeCell ref="C73:G73"/>
    <mergeCell ref="C74:D74"/>
    <mergeCell ref="C57:D57"/>
    <mergeCell ref="C59:G59"/>
    <mergeCell ref="C60:D60"/>
    <mergeCell ref="C62:D62"/>
    <mergeCell ref="C64:G64"/>
    <mergeCell ref="C65:D65"/>
    <mergeCell ref="C67:G67"/>
    <mergeCell ref="C68:G68"/>
    <mergeCell ref="C47:G47"/>
    <mergeCell ref="C48:D48"/>
    <mergeCell ref="C50:G50"/>
    <mergeCell ref="C51:D51"/>
    <mergeCell ref="C53:G53"/>
    <mergeCell ref="C40:G40"/>
    <mergeCell ref="C41:D41"/>
    <mergeCell ref="C43:G43"/>
    <mergeCell ref="C35:G35"/>
    <mergeCell ref="C36:G36"/>
    <mergeCell ref="C37:D37"/>
    <mergeCell ref="C39:G39"/>
    <mergeCell ref="C27:G27"/>
    <mergeCell ref="C28:G28"/>
    <mergeCell ref="C29:D29"/>
    <mergeCell ref="C31:G31"/>
    <mergeCell ref="C32:G32"/>
    <mergeCell ref="C33:D33"/>
    <mergeCell ref="C19:G19"/>
    <mergeCell ref="C20:D20"/>
    <mergeCell ref="C14:G14"/>
    <mergeCell ref="C15:D15"/>
    <mergeCell ref="A1:G1"/>
    <mergeCell ref="A3:B3"/>
    <mergeCell ref="A4:B4"/>
    <mergeCell ref="E4:G4"/>
    <mergeCell ref="C9:G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2021-06-20T20:23:30Z</dcterms:created>
  <dcterms:modified xsi:type="dcterms:W3CDTF">2021-06-20T20:24:26Z</dcterms:modified>
  <cp:category/>
  <cp:version/>
  <cp:contentType/>
  <cp:contentStatus/>
</cp:coreProperties>
</file>