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960" tabRatio="928"/>
  </bookViews>
  <sheets>
    <sheet name="Cenová nabídka" sheetId="13" r:id="rId1"/>
  </sheets>
  <definedNames>
    <definedName name="_xlnm.Print_Area" localSheetId="0">'Cenová nabídka'!$B$10:$F$57</definedName>
  </definedNames>
  <calcPr calcId="145621"/>
</workbook>
</file>

<file path=xl/calcChain.xml><?xml version="1.0" encoding="utf-8"?>
<calcChain xmlns="http://schemas.openxmlformats.org/spreadsheetml/2006/main">
  <c r="I58" i="13" l="1"/>
  <c r="K58" i="13" s="1"/>
  <c r="I59" i="13"/>
  <c r="K59" i="13" s="1"/>
  <c r="I60" i="13"/>
  <c r="K60" i="13" s="1"/>
  <c r="L59" i="13" l="1"/>
  <c r="L58" i="13"/>
  <c r="L6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10" i="13"/>
  <c r="I61" i="13" l="1"/>
  <c r="I62" i="13" s="1"/>
  <c r="K10" i="13"/>
  <c r="K56" i="13"/>
  <c r="L56" i="13" s="1"/>
  <c r="K52" i="13"/>
  <c r="L52" i="13" s="1"/>
  <c r="K48" i="13"/>
  <c r="L48" i="13" s="1"/>
  <c r="K44" i="13"/>
  <c r="L44" i="13" s="1"/>
  <c r="K40" i="13"/>
  <c r="L40" i="13" s="1"/>
  <c r="K36" i="13"/>
  <c r="L36" i="13" s="1"/>
  <c r="K32" i="13"/>
  <c r="L32" i="13" s="1"/>
  <c r="K28" i="13"/>
  <c r="L28" i="13" s="1"/>
  <c r="K24" i="13"/>
  <c r="L24" i="13" s="1"/>
  <c r="K20" i="13"/>
  <c r="L20" i="13" s="1"/>
  <c r="K16" i="13"/>
  <c r="L16" i="13" s="1"/>
  <c r="K12" i="13"/>
  <c r="L12" i="13" s="1"/>
  <c r="K55" i="13"/>
  <c r="L55" i="13" s="1"/>
  <c r="K51" i="13"/>
  <c r="L51" i="13" s="1"/>
  <c r="K47" i="13"/>
  <c r="L47" i="13" s="1"/>
  <c r="K43" i="13"/>
  <c r="L43" i="13" s="1"/>
  <c r="K39" i="13"/>
  <c r="L39" i="13" s="1"/>
  <c r="K35" i="13"/>
  <c r="L35" i="13" s="1"/>
  <c r="K31" i="13"/>
  <c r="L31" i="13" s="1"/>
  <c r="K27" i="13"/>
  <c r="L27" i="13" s="1"/>
  <c r="K23" i="13"/>
  <c r="L23" i="13" s="1"/>
  <c r="K19" i="13"/>
  <c r="L19" i="13" s="1"/>
  <c r="K15" i="13"/>
  <c r="L15" i="13" s="1"/>
  <c r="K11" i="13"/>
  <c r="K54" i="13"/>
  <c r="L54" i="13" s="1"/>
  <c r="K50" i="13"/>
  <c r="L50" i="13" s="1"/>
  <c r="K46" i="13"/>
  <c r="L46" i="13" s="1"/>
  <c r="K42" i="13"/>
  <c r="L42" i="13" s="1"/>
  <c r="K38" i="13"/>
  <c r="L38" i="13" s="1"/>
  <c r="K34" i="13"/>
  <c r="L34" i="13" s="1"/>
  <c r="K30" i="13"/>
  <c r="L30" i="13" s="1"/>
  <c r="K26" i="13"/>
  <c r="L26" i="13" s="1"/>
  <c r="K22" i="13"/>
  <c r="L22" i="13" s="1"/>
  <c r="K18" i="13"/>
  <c r="L18" i="13" s="1"/>
  <c r="K14" i="13"/>
  <c r="L14" i="13" s="1"/>
  <c r="K57" i="13"/>
  <c r="L57" i="13" s="1"/>
  <c r="K53" i="13"/>
  <c r="L53" i="13" s="1"/>
  <c r="K49" i="13"/>
  <c r="L49" i="13" s="1"/>
  <c r="K45" i="13"/>
  <c r="L45" i="13" s="1"/>
  <c r="K41" i="13"/>
  <c r="L41" i="13" s="1"/>
  <c r="K37" i="13"/>
  <c r="L37" i="13" s="1"/>
  <c r="K33" i="13"/>
  <c r="L33" i="13" s="1"/>
  <c r="K29" i="13"/>
  <c r="L29" i="13" s="1"/>
  <c r="K25" i="13"/>
  <c r="L25" i="13" s="1"/>
  <c r="K21" i="13"/>
  <c r="L21" i="13" s="1"/>
  <c r="K17" i="13"/>
  <c r="L17" i="13" s="1"/>
  <c r="K13" i="13"/>
  <c r="L13" i="13" s="1"/>
  <c r="L11" i="13" l="1"/>
  <c r="L61" i="13" s="1"/>
  <c r="L64" i="13" s="1"/>
  <c r="K61" i="13"/>
  <c r="K63" i="13" s="1"/>
  <c r="L10" i="13"/>
</calcChain>
</file>

<file path=xl/sharedStrings.xml><?xml version="1.0" encoding="utf-8"?>
<sst xmlns="http://schemas.openxmlformats.org/spreadsheetml/2006/main" count="221" uniqueCount="161">
  <si>
    <t>MJ</t>
  </si>
  <si>
    <t xml:space="preserve">DPH </t>
  </si>
  <si>
    <t>Cena DPH</t>
  </si>
  <si>
    <t>Cena s DPH</t>
  </si>
  <si>
    <t>ks</t>
  </si>
  <si>
    <t>Počet</t>
  </si>
  <si>
    <t>Celkem za dílo</t>
  </si>
  <si>
    <t>cena za dílo bez DPH</t>
  </si>
  <si>
    <t>cena za dílo včetně DPH</t>
  </si>
  <si>
    <t>Celkem bez DPH</t>
  </si>
  <si>
    <t>Cena /MJ bez DPH</t>
  </si>
  <si>
    <t>Značka</t>
  </si>
  <si>
    <t>ŠS1</t>
  </si>
  <si>
    <t>Šatní skříň</t>
  </si>
  <si>
    <t>Zrcadlo</t>
  </si>
  <si>
    <t>Policová skříň</t>
  </si>
  <si>
    <t>VSZ3</t>
  </si>
  <si>
    <t>ST3</t>
  </si>
  <si>
    <t>K1</t>
  </si>
  <si>
    <t>Věšáková stěna se zrcadlem</t>
  </si>
  <si>
    <t>Pracovní stůl</t>
  </si>
  <si>
    <t>Kontejner</t>
  </si>
  <si>
    <t>SK7</t>
  </si>
  <si>
    <t>SK18</t>
  </si>
  <si>
    <t>set</t>
  </si>
  <si>
    <t>ST10</t>
  </si>
  <si>
    <t>SK3</t>
  </si>
  <si>
    <t>SK4</t>
  </si>
  <si>
    <t>ST13</t>
  </si>
  <si>
    <t xml:space="preserve">Šatní skříň </t>
  </si>
  <si>
    <t>Stůl na pokoje</t>
  </si>
  <si>
    <t>ST11</t>
  </si>
  <si>
    <t>ŽP</t>
  </si>
  <si>
    <t>Doprava</t>
  </si>
  <si>
    <t>Manipulace a montáž</t>
  </si>
  <si>
    <t>Regál</t>
  </si>
  <si>
    <t>SED</t>
  </si>
  <si>
    <t>SK5</t>
  </si>
  <si>
    <t>Konferenční stůl</t>
  </si>
  <si>
    <t>SK15</t>
  </si>
  <si>
    <t>N1</t>
  </si>
  <si>
    <t>ST6</t>
  </si>
  <si>
    <t>Přídavný stůl</t>
  </si>
  <si>
    <t>Kartotéka</t>
  </si>
  <si>
    <t>Paravan</t>
  </si>
  <si>
    <t>VSZ2</t>
  </si>
  <si>
    <t>NK2</t>
  </si>
  <si>
    <t>ST4</t>
  </si>
  <si>
    <t>ST2</t>
  </si>
  <si>
    <t>ST5</t>
  </si>
  <si>
    <t>KS2</t>
  </si>
  <si>
    <t>SK1</t>
  </si>
  <si>
    <t>Nástavce na kartotéku</t>
  </si>
  <si>
    <t>Z3</t>
  </si>
  <si>
    <t>SK10</t>
  </si>
  <si>
    <t>Židle pokoje</t>
  </si>
  <si>
    <t>SK11</t>
  </si>
  <si>
    <t>ST13B</t>
  </si>
  <si>
    <t>Stůl na pokoje sklápěcí</t>
  </si>
  <si>
    <t>SK19</t>
  </si>
  <si>
    <t>ST8</t>
  </si>
  <si>
    <t>POL</t>
  </si>
  <si>
    <t>Police</t>
  </si>
  <si>
    <t>NS1</t>
  </si>
  <si>
    <t>NS2</t>
  </si>
  <si>
    <t>Nástavec na skříň na léky</t>
  </si>
  <si>
    <t>KZ</t>
  </si>
  <si>
    <t>ST0</t>
  </si>
  <si>
    <t>ŽČ</t>
  </si>
  <si>
    <t>SKROH</t>
  </si>
  <si>
    <t>SK12</t>
  </si>
  <si>
    <t>KR1</t>
  </si>
  <si>
    <t>Nízká skříň policová</t>
  </si>
  <si>
    <t>R1</t>
  </si>
  <si>
    <t>Šatní  pokojová skřiň</t>
  </si>
  <si>
    <t>Šatní pokojová skřiň</t>
  </si>
  <si>
    <t>Šatní skříň zaměstnanci</t>
  </si>
  <si>
    <t>Policová skříň se sklem</t>
  </si>
  <si>
    <t>Jídelní stůl zaměstnanci</t>
  </si>
  <si>
    <t>Přisedící stůl</t>
  </si>
  <si>
    <t>Věšáková stěna</t>
  </si>
  <si>
    <t>ST12</t>
  </si>
  <si>
    <t>ST1</t>
  </si>
  <si>
    <t>SK1B</t>
  </si>
  <si>
    <t>N2</t>
  </si>
  <si>
    <t>PAR1</t>
  </si>
  <si>
    <t>Rohová skříň</t>
  </si>
  <si>
    <t>Lavice čekárna</t>
  </si>
  <si>
    <t xml:space="preserve">D 434 x Š 600 x V 600, 4 x  zásuvka, centrální zámek,kovaní Blum, úchytka Tulip Muta 160mm, tužkovník, 4 x kolečka  </t>
  </si>
  <si>
    <t>D 800 x Š 400 x V 2000, 2 x dvířka, zámek,kovaní Blum, úchytka Tulip Muta 160mm, volné police, šatní tyč, pevná mezipříčka</t>
  </si>
  <si>
    <t>Police s nástěnkou</t>
  </si>
  <si>
    <t>D 800 x Š 400 x V 760, 4 x  zásuvka, zámek, kovaní Blum, úchytka Tulip Muta 160mm, volná police, sokl</t>
  </si>
  <si>
    <t>D 640 x Š 500 x V 500, zámek, kovaní Blum, úchytka Tulip Muta 160mm, volná police</t>
  </si>
  <si>
    <t>D 700 x Š 500 x V 500, pevná police</t>
  </si>
  <si>
    <t>D 1000 x Š 500 x V 500, zámek, kovaní Blum, úchytka Tulip Muta 160mm, volná police, pevná záda</t>
  </si>
  <si>
    <t>D 320 x Š 600 x V 1600, centrální zámek, kovaní Blum, zasuvkové pojezdy kuličkové s dotahem, úchytka Tulip Muta 160mm, sokl, jmenovka</t>
  </si>
  <si>
    <t>D 640 x Š 600 x V 1600, centrální zámek, kovaní Blum, zasuvkové pojezdy kuličkové s dotahem, úchytka Tulip Muta 160mm, sokl, jmenovka</t>
  </si>
  <si>
    <t>D 700 x Š 500 x V 2000, zámek, kovaní Blum, úchytka Tulip Muta 160mm, volná police, vysuvný věšák, sokl</t>
  </si>
  <si>
    <t>D 500 x Š 500 x V 2000, zámek, kovaní Blum, úchytka Tulip Muta 160mm, volná police, sokl</t>
  </si>
  <si>
    <t>D 700 x Š 500 x V 2000, zámek, kovaní Blum, úchytka Tulip Muta 160mm, volná police, sokl</t>
  </si>
  <si>
    <t>Policová skříň na lůžkoviny</t>
  </si>
  <si>
    <t>D 800 x Š 600 x V 2000, zámek, kovaní Blum, úchytka Tulip Muta 160mm, volná police, sokl</t>
  </si>
  <si>
    <t>Skříň na osobní věci zaměstnanců</t>
  </si>
  <si>
    <t>D 300 x Š 500 x V 1600, 3 x dvířka, zámek,kovaní Blum, úchytka Tulip Muta 160mm, volné police, jmenovka</t>
  </si>
  <si>
    <t>D 800 x Š 400 x V 1800, 2 x dvířka, zámek, kovaní Blum, úchytka Tulip Muta 160mm, volné police, sokl</t>
  </si>
  <si>
    <t>D 1000 x Š 500 x V 2000, 2 x dvířka, zámek, kovaní Blum, úchytka Tulip Muta 160mm, volné police, trezor, vysuvná police, 4 x dratěná police, sokl</t>
  </si>
  <si>
    <t>Policová skříň na léky</t>
  </si>
  <si>
    <t>D 800 x Š 400 x V 2000, 2 x dvířka, zámek, kovaní Blum, úchytka Tulip Muta 160mm, volné police, čiré sklo, sokl</t>
  </si>
  <si>
    <t>D 800 x Š 400 x V 2000, 2 x dvířka, zámek, kovaní Blum, úchytka Tulip Muta 160mm, volné police, sokl</t>
  </si>
  <si>
    <t>D 800 x Š 400 x V 2000, 1 x dvířka, zámek, kovaní Blum, úchytka Tulip Muta 160mm, volné police, sokl</t>
  </si>
  <si>
    <t xml:space="preserve">D 1200 x Š 800 x V 760, centralní stolová noha RAL9006, tl. 25mm, </t>
  </si>
  <si>
    <t xml:space="preserve">D 1400 x Š 800 x V 760, centralní stolová noha RAL9006, tl. 25mm, </t>
  </si>
  <si>
    <t>Zasedací stůl</t>
  </si>
  <si>
    <t xml:space="preserve">D 1500 x Š 1200 x V 760, centralní stolová noha RAL9006, tl. 25mm, </t>
  </si>
  <si>
    <t>D 1200 x Š 800 x V 760, 2 x sklopná kovová stolová noha kulatá, 2x sklopný mechanismus</t>
  </si>
  <si>
    <t>D 1200 x Š 800 x V 760, 4 x stolová kovová noha kulatá, tl. desky 25mm</t>
  </si>
  <si>
    <t>D 700 x Š 700 x V 760, 4 x stolová kovová noha kulatá, tl. desky 25mm</t>
  </si>
  <si>
    <t>D 1600 x Š 600 x V 760, 4 x stolová kovová noha kulatá, tl. desky 25mm, kabelová průchodka, příchyty kabelu</t>
  </si>
  <si>
    <t>D 1400 x Š 400 x V 760, 4 x stolová kovová noha kulatá, tl. desky 25mm, kabelová průchodka, příchyty kabelu</t>
  </si>
  <si>
    <t>D 1500 x Š 600 x V 760, 4 x stolová kovová noha kulatá, tl. desky 25mm, kabelová průchodka, příchyty kabelu</t>
  </si>
  <si>
    <t>Prodloužení stolu</t>
  </si>
  <si>
    <t>D 1200 x Š 700 x V 760, tl. 25mm, lamino podnož, kabelová průchodka, příchyty kabelu</t>
  </si>
  <si>
    <t>D 500 x Š 600 x V 1800, 1 x dvířka, zámek,kovaní Blum, úchytka Tulip Muta 160mm, volné police, šatní tyč, pevná mezipříčka, 2 x kovový háček, alu jmenovka, sokl</t>
  </si>
  <si>
    <t>D 700 x Š 36 x V 1600, 6 x kovový háček Doris</t>
  </si>
  <si>
    <t>D 700 x Š 36 x V 1600, 3 x kovový háček Doris, zrcadlo D 500 x Š 300 x 5</t>
  </si>
  <si>
    <t>D 2000 x Š 36 x V 600, zrcadlo broušené do okola</t>
  </si>
  <si>
    <t>Š 710 x V 840 x H 790, kovová kostra s práškovým nátěrem, max. nosnost 140kg, tmavě šedá</t>
  </si>
  <si>
    <t>Kancelářská židle</t>
  </si>
  <si>
    <t>Křeslo</t>
  </si>
  <si>
    <t xml:space="preserve">D 1000 x Š 600 x V 2000, policový kovový regal, vyškově stavitelné police, povrchová úprava práškový lak RAL9003 </t>
  </si>
  <si>
    <t>Š 1040x V 450 x H 500, kovová kostra, nosnost 260kg, sedák i opěrák tvarovaná překližka</t>
  </si>
  <si>
    <t>Š 500 x V 800 x H 470, ocelová čtyřnohá kostra, povrchová úprava RAL9006, sedák i opěrak čalouněný koženkou pro zdravotnictví, stohovatelnost, nosnost 130kg</t>
  </si>
  <si>
    <t>KP</t>
  </si>
  <si>
    <t>Kabinka převlékací</t>
  </si>
  <si>
    <t>D 1100 x Š 700/1000 x V 2300, 3 x kovový háček Doris, zrcadlo, textilní závěs</t>
  </si>
  <si>
    <t>Š 1450 x V 2100 x H 140, jednostraně kotven do zdi, volný konec na kolečkách (pojízdný stojan), výplň tvořena plachtovinou z umělého materiálů, modrozelená barva</t>
  </si>
  <si>
    <t>Š 510 x V 970 -110 x H 460, černá kostra, TB -synchronní mechanika,max. nosnost 130kg, područky, koženka pro zdravotnictví</t>
  </si>
  <si>
    <t>Přisedící židle</t>
  </si>
  <si>
    <t>Sedačka</t>
  </si>
  <si>
    <t xml:space="preserve">Š 2480 x V 900 x H 1030, úložný prostor, rozložitelné na lůžkovou úpravu, látka šedá, průžné jádro </t>
  </si>
  <si>
    <t>ZŽ</t>
  </si>
  <si>
    <t>Zaměstnanecké židle</t>
  </si>
  <si>
    <t>Š 545x V 820x H 500, černá kovová kostra , max. nosnost 120kg, sedák i opěrák šedý plast</t>
  </si>
  <si>
    <t>D 1600 x Š 700 x V 760, stolová deska a nohy tl. 25mm, lub tl.18 mm, 3 x průchodka, kabelové příchyty</t>
  </si>
  <si>
    <t>D 2000 x Š 700 x V 760, stolová deska a nohy tl. 25mm, lub tl.18 mm, 3 x průchodka, kabelové příchyty</t>
  </si>
  <si>
    <t>D 1800 x Š 700 x V 760, stolová deska a nohy tl. 25mm, lub tl.18 mm, 3 x průchodka, kabelové příchyty</t>
  </si>
  <si>
    <t>D 1600 x Š 350 x V 976, čalouněná nástěnka, látka Grand 50 Tenatex</t>
  </si>
  <si>
    <t>D 1800 x Š 350 x V 976, čalouněná nástěnka, látka Grand 50 Tenatex</t>
  </si>
  <si>
    <t>D 600 x Š 600 x V 500,  4 x kolečka, pevná police</t>
  </si>
  <si>
    <t>Likvidace odpadu</t>
  </si>
  <si>
    <t>Parametry nabízeného plnění</t>
  </si>
  <si>
    <t>Číslo pol.</t>
  </si>
  <si>
    <t>Zadavatelem požadovaná minimální technická specifikace</t>
  </si>
  <si>
    <t>Název pololožky</t>
  </si>
  <si>
    <t>Dodavatel doplní vlastní technickou specifikaci (nestačí opsat zadavatelem uvedenou specifikaci), dle které bude možné posoudit splnění min. technické specifikace</t>
  </si>
  <si>
    <t>Příloha č. 1</t>
  </si>
  <si>
    <t>Název VZ: Vybavení interiéru - pavilon L SN v Opavě</t>
  </si>
  <si>
    <t>Číslo zakázky: P2200000345</t>
  </si>
  <si>
    <t>Zpracoval:</t>
  </si>
  <si>
    <t>Datum: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</si>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</sst>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i/>
      <sz val="10"/>
      <color rgb="FFFF0000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0" fillId="0" borderId="1" xfId="0" applyBorder="1"/>
    <xf numFmtId="0" fontId="5" fillId="5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0" fillId="0" borderId="0" xfId="0" applyBorder="1"/>
    <xf numFmtId="164" fontId="0" fillId="0" borderId="0" xfId="0" applyNumberFormat="1" applyBorder="1" applyAlignment="1">
      <alignment vertical="center"/>
    </xf>
    <xf numFmtId="0" fontId="7" fillId="4" borderId="0" xfId="0" applyFont="1" applyFill="1" applyBorder="1"/>
    <xf numFmtId="164" fontId="7" fillId="4" borderId="0" xfId="0" applyNumberFormat="1" applyFont="1" applyFill="1" applyBorder="1" applyAlignment="1">
      <alignment vertical="center"/>
    </xf>
    <xf numFmtId="0" fontId="7" fillId="0" borderId="0" xfId="0" applyFont="1" applyBorder="1"/>
    <xf numFmtId="164" fontId="7" fillId="0" borderId="0" xfId="0" applyNumberFormat="1" applyFont="1" applyBorder="1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8" fillId="0" borderId="0" xfId="0" applyFont="1" applyAlignment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topLeftCell="A7" zoomScaleNormal="100" zoomScaleSheetLayoutView="90" workbookViewId="0">
      <selection activeCell="D68" sqref="D68"/>
    </sheetView>
  </sheetViews>
  <sheetFormatPr defaultRowHeight="12.75" x14ac:dyDescent="0.2"/>
  <cols>
    <col min="1" max="1" width="4.85546875" customWidth="1"/>
    <col min="2" max="2" width="7.42578125" customWidth="1"/>
    <col min="3" max="3" width="18.5703125" customWidth="1"/>
    <col min="4" max="4" width="39.7109375" customWidth="1"/>
    <col min="5" max="5" width="4.7109375" customWidth="1"/>
    <col min="6" max="6" width="7.5703125" customWidth="1"/>
    <col min="7" max="7" width="39.7109375" customWidth="1"/>
    <col min="8" max="8" width="10.7109375" customWidth="1"/>
    <col min="13" max="15" width="19.7109375" customWidth="1"/>
  </cols>
  <sheetData>
    <row r="1" spans="1:20" x14ac:dyDescent="0.2">
      <c r="A1" s="36" t="s">
        <v>155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0" ht="20.25" x14ac:dyDescent="0.3">
      <c r="A2" s="37" t="s">
        <v>160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20" ht="15.75" x14ac:dyDescent="0.25">
      <c r="A3" s="38" t="s">
        <v>156</v>
      </c>
      <c r="B3" s="38"/>
      <c r="C3" s="38"/>
      <c r="D3" s="38"/>
    </row>
    <row r="4" spans="1:20" ht="15.75" x14ac:dyDescent="0.25">
      <c r="A4" s="38" t="s">
        <v>157</v>
      </c>
      <c r="B4" s="38"/>
      <c r="C4" s="38"/>
      <c r="D4" s="38"/>
    </row>
    <row r="5" spans="1:20" x14ac:dyDescent="0.2">
      <c r="A5" s="36" t="s">
        <v>158</v>
      </c>
      <c r="B5" s="36"/>
      <c r="C5" s="36"/>
      <c r="D5" s="36"/>
    </row>
    <row r="6" spans="1:20" x14ac:dyDescent="0.2">
      <c r="A6" s="36" t="s">
        <v>159</v>
      </c>
      <c r="B6" s="36"/>
      <c r="C6" s="36"/>
      <c r="D6" s="36"/>
    </row>
    <row r="7" spans="1:20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20" ht="51" customHeight="1" x14ac:dyDescent="0.2">
      <c r="G8" s="27" t="s">
        <v>154</v>
      </c>
    </row>
    <row r="9" spans="1:20" ht="27" x14ac:dyDescent="0.2">
      <c r="A9" s="15" t="s">
        <v>151</v>
      </c>
      <c r="B9" s="16" t="s">
        <v>11</v>
      </c>
      <c r="C9" s="17" t="s">
        <v>153</v>
      </c>
      <c r="D9" s="17" t="s">
        <v>152</v>
      </c>
      <c r="E9" s="18" t="s">
        <v>0</v>
      </c>
      <c r="F9" s="18" t="s">
        <v>5</v>
      </c>
      <c r="G9" s="19" t="s">
        <v>150</v>
      </c>
      <c r="H9" s="20" t="s">
        <v>10</v>
      </c>
      <c r="I9" s="21" t="s">
        <v>9</v>
      </c>
      <c r="J9" s="22" t="s">
        <v>1</v>
      </c>
      <c r="K9" s="21" t="s">
        <v>2</v>
      </c>
      <c r="L9" s="21" t="s">
        <v>3</v>
      </c>
    </row>
    <row r="10" spans="1:20" ht="40.5" customHeight="1" x14ac:dyDescent="0.2">
      <c r="A10" s="23">
        <v>1</v>
      </c>
      <c r="B10" s="1" t="s">
        <v>18</v>
      </c>
      <c r="C10" s="9" t="s">
        <v>21</v>
      </c>
      <c r="D10" s="2" t="s">
        <v>88</v>
      </c>
      <c r="E10" s="3" t="s">
        <v>4</v>
      </c>
      <c r="F10" s="4">
        <v>30</v>
      </c>
      <c r="G10" s="14"/>
      <c r="H10" s="24">
        <v>0</v>
      </c>
      <c r="I10" s="24">
        <f>F10*H10</f>
        <v>0</v>
      </c>
      <c r="J10" s="25">
        <v>0.21</v>
      </c>
      <c r="K10" s="24">
        <f>+I10*J10</f>
        <v>0</v>
      </c>
      <c r="L10" s="24">
        <f>I10+K10</f>
        <v>0</v>
      </c>
    </row>
    <row r="11" spans="1:20" ht="27" customHeight="1" x14ac:dyDescent="0.2">
      <c r="A11" s="23">
        <v>2</v>
      </c>
      <c r="B11" s="1" t="s">
        <v>132</v>
      </c>
      <c r="C11" s="10" t="s">
        <v>133</v>
      </c>
      <c r="D11" s="2" t="s">
        <v>134</v>
      </c>
      <c r="E11" s="3" t="s">
        <v>4</v>
      </c>
      <c r="F11" s="4">
        <v>1</v>
      </c>
      <c r="G11" s="26"/>
      <c r="H11" s="24">
        <v>0</v>
      </c>
      <c r="I11" s="24">
        <f t="shared" ref="I11:I60" si="0">F11*H11</f>
        <v>0</v>
      </c>
      <c r="J11" s="25">
        <v>0.21</v>
      </c>
      <c r="K11" s="24">
        <f t="shared" ref="K11:K60" si="1">+I11*J11</f>
        <v>0</v>
      </c>
      <c r="L11" s="24">
        <f t="shared" ref="L11:L60" si="2">I11+K11</f>
        <v>0</v>
      </c>
      <c r="M11" s="6"/>
      <c r="N11" s="6"/>
      <c r="O11" s="6"/>
      <c r="P11" s="6"/>
      <c r="Q11" s="6"/>
      <c r="R11" s="6"/>
      <c r="S11" s="6"/>
      <c r="T11" s="6"/>
    </row>
    <row r="12" spans="1:20" ht="27" customHeight="1" x14ac:dyDescent="0.2">
      <c r="A12" s="23">
        <v>3</v>
      </c>
      <c r="B12" s="1" t="s">
        <v>71</v>
      </c>
      <c r="C12" s="10" t="s">
        <v>128</v>
      </c>
      <c r="D12" s="2" t="s">
        <v>126</v>
      </c>
      <c r="E12" s="3" t="s">
        <v>4</v>
      </c>
      <c r="F12" s="4">
        <v>2</v>
      </c>
      <c r="G12" s="4"/>
      <c r="H12" s="24">
        <v>0</v>
      </c>
      <c r="I12" s="24">
        <f t="shared" si="0"/>
        <v>0</v>
      </c>
      <c r="J12" s="25">
        <v>0.21</v>
      </c>
      <c r="K12" s="24">
        <f t="shared" si="1"/>
        <v>0</v>
      </c>
      <c r="L12" s="24">
        <f t="shared" si="2"/>
        <v>0</v>
      </c>
      <c r="M12" s="6"/>
      <c r="N12" s="6"/>
    </row>
    <row r="13" spans="1:20" ht="27" customHeight="1" x14ac:dyDescent="0.2">
      <c r="A13" s="23">
        <v>4</v>
      </c>
      <c r="B13" s="1" t="s">
        <v>50</v>
      </c>
      <c r="C13" s="10" t="s">
        <v>38</v>
      </c>
      <c r="D13" s="12" t="s">
        <v>148</v>
      </c>
      <c r="E13" s="3" t="s">
        <v>4</v>
      </c>
      <c r="F13" s="4">
        <v>3</v>
      </c>
      <c r="G13" s="4"/>
      <c r="H13" s="24">
        <v>0</v>
      </c>
      <c r="I13" s="24">
        <f t="shared" si="0"/>
        <v>0</v>
      </c>
      <c r="J13" s="25">
        <v>0.21</v>
      </c>
      <c r="K13" s="24">
        <f t="shared" si="1"/>
        <v>0</v>
      </c>
      <c r="L13" s="24">
        <f t="shared" si="2"/>
        <v>0</v>
      </c>
    </row>
    <row r="14" spans="1:20" ht="39" customHeight="1" x14ac:dyDescent="0.2">
      <c r="A14" s="23">
        <v>5</v>
      </c>
      <c r="B14" s="1" t="s">
        <v>66</v>
      </c>
      <c r="C14" s="10" t="s">
        <v>127</v>
      </c>
      <c r="D14" s="2" t="s">
        <v>136</v>
      </c>
      <c r="E14" s="3" t="s">
        <v>4</v>
      </c>
      <c r="F14" s="4">
        <v>30</v>
      </c>
      <c r="G14" s="4"/>
      <c r="H14" s="24">
        <v>0</v>
      </c>
      <c r="I14" s="24">
        <f t="shared" si="0"/>
        <v>0</v>
      </c>
      <c r="J14" s="25">
        <v>0.21</v>
      </c>
      <c r="K14" s="24">
        <f t="shared" si="1"/>
        <v>0</v>
      </c>
      <c r="L14" s="24">
        <f t="shared" si="2"/>
        <v>0</v>
      </c>
      <c r="M14" s="6"/>
      <c r="N14" s="6"/>
      <c r="O14" s="6"/>
      <c r="P14" s="6"/>
      <c r="Q14" s="6"/>
      <c r="R14" s="6"/>
      <c r="S14" s="6"/>
      <c r="T14" s="6"/>
    </row>
    <row r="15" spans="1:20" ht="27" customHeight="1" x14ac:dyDescent="0.2">
      <c r="A15" s="23">
        <v>6</v>
      </c>
      <c r="B15" s="1" t="s">
        <v>40</v>
      </c>
      <c r="C15" s="10" t="s">
        <v>90</v>
      </c>
      <c r="D15" s="2" t="s">
        <v>146</v>
      </c>
      <c r="E15" s="3" t="s">
        <v>4</v>
      </c>
      <c r="F15" s="4">
        <v>15</v>
      </c>
      <c r="G15" s="4"/>
      <c r="H15" s="24">
        <v>0</v>
      </c>
      <c r="I15" s="24">
        <f t="shared" si="0"/>
        <v>0</v>
      </c>
      <c r="J15" s="25">
        <v>0.21</v>
      </c>
      <c r="K15" s="24">
        <f t="shared" si="1"/>
        <v>0</v>
      </c>
      <c r="L15" s="24">
        <f t="shared" si="2"/>
        <v>0</v>
      </c>
    </row>
    <row r="16" spans="1:20" ht="27" customHeight="1" x14ac:dyDescent="0.2">
      <c r="A16" s="23">
        <v>7</v>
      </c>
      <c r="B16" s="1" t="s">
        <v>84</v>
      </c>
      <c r="C16" s="10" t="s">
        <v>90</v>
      </c>
      <c r="D16" s="2" t="s">
        <v>147</v>
      </c>
      <c r="E16" s="3" t="s">
        <v>4</v>
      </c>
      <c r="F16" s="4">
        <v>6</v>
      </c>
      <c r="G16" s="4"/>
      <c r="H16" s="24">
        <v>0</v>
      </c>
      <c r="I16" s="24">
        <f t="shared" si="0"/>
        <v>0</v>
      </c>
      <c r="J16" s="25">
        <v>0.21</v>
      </c>
      <c r="K16" s="24">
        <f t="shared" si="1"/>
        <v>0</v>
      </c>
      <c r="L16" s="24">
        <f t="shared" si="2"/>
        <v>0</v>
      </c>
    </row>
    <row r="17" spans="1:20" ht="27" customHeight="1" x14ac:dyDescent="0.2">
      <c r="A17" s="23">
        <v>8</v>
      </c>
      <c r="B17" s="1" t="s">
        <v>46</v>
      </c>
      <c r="C17" s="9" t="s">
        <v>72</v>
      </c>
      <c r="D17" s="2" t="s">
        <v>91</v>
      </c>
      <c r="E17" s="3" t="s">
        <v>4</v>
      </c>
      <c r="F17" s="4">
        <v>9</v>
      </c>
      <c r="G17" s="4"/>
      <c r="H17" s="24">
        <v>0</v>
      </c>
      <c r="I17" s="24">
        <f t="shared" si="0"/>
        <v>0</v>
      </c>
      <c r="J17" s="25">
        <v>0.21</v>
      </c>
      <c r="K17" s="24">
        <f t="shared" si="1"/>
        <v>0</v>
      </c>
      <c r="L17" s="24">
        <f t="shared" si="2"/>
        <v>0</v>
      </c>
      <c r="M17" s="6"/>
      <c r="N17" s="6"/>
      <c r="O17" s="6"/>
      <c r="P17" s="6"/>
      <c r="Q17" s="6"/>
      <c r="R17" s="6"/>
      <c r="S17" s="6"/>
      <c r="T17" s="6"/>
    </row>
    <row r="18" spans="1:20" ht="27" customHeight="1" x14ac:dyDescent="0.2">
      <c r="A18" s="23">
        <v>9</v>
      </c>
      <c r="B18" s="1" t="s">
        <v>63</v>
      </c>
      <c r="C18" s="9" t="s">
        <v>52</v>
      </c>
      <c r="D18" s="2" t="s">
        <v>92</v>
      </c>
      <c r="E18" s="3" t="s">
        <v>4</v>
      </c>
      <c r="F18" s="4">
        <v>8</v>
      </c>
      <c r="G18" s="4"/>
      <c r="H18" s="24">
        <v>0</v>
      </c>
      <c r="I18" s="24">
        <f t="shared" si="0"/>
        <v>0</v>
      </c>
      <c r="J18" s="25">
        <v>0.21</v>
      </c>
      <c r="K18" s="24">
        <f t="shared" si="1"/>
        <v>0</v>
      </c>
      <c r="L18" s="24">
        <f t="shared" si="2"/>
        <v>0</v>
      </c>
    </row>
    <row r="19" spans="1:20" ht="27" customHeight="1" x14ac:dyDescent="0.2">
      <c r="A19" s="23">
        <v>10</v>
      </c>
      <c r="B19" s="1" t="s">
        <v>64</v>
      </c>
      <c r="C19" s="9" t="s">
        <v>65</v>
      </c>
      <c r="D19" s="2" t="s">
        <v>94</v>
      </c>
      <c r="E19" s="3" t="s">
        <v>4</v>
      </c>
      <c r="F19" s="4">
        <v>3</v>
      </c>
      <c r="G19" s="4"/>
      <c r="H19" s="24">
        <v>0</v>
      </c>
      <c r="I19" s="24">
        <f t="shared" si="0"/>
        <v>0</v>
      </c>
      <c r="J19" s="25">
        <v>0.21</v>
      </c>
      <c r="K19" s="24">
        <f t="shared" si="1"/>
        <v>0</v>
      </c>
      <c r="L19" s="24">
        <f t="shared" si="2"/>
        <v>0</v>
      </c>
    </row>
    <row r="20" spans="1:20" ht="39.75" customHeight="1" x14ac:dyDescent="0.2">
      <c r="A20" s="23">
        <v>11</v>
      </c>
      <c r="B20" s="1" t="s">
        <v>85</v>
      </c>
      <c r="C20" s="10" t="s">
        <v>44</v>
      </c>
      <c r="D20" s="2" t="s">
        <v>135</v>
      </c>
      <c r="E20" s="3" t="s">
        <v>4</v>
      </c>
      <c r="F20" s="4">
        <v>1</v>
      </c>
      <c r="G20" s="4"/>
      <c r="H20" s="24">
        <v>0</v>
      </c>
      <c r="I20" s="24">
        <f t="shared" si="0"/>
        <v>0</v>
      </c>
      <c r="J20" s="25">
        <v>0.21</v>
      </c>
      <c r="K20" s="24">
        <f t="shared" si="1"/>
        <v>0</v>
      </c>
      <c r="L20" s="24">
        <f t="shared" si="2"/>
        <v>0</v>
      </c>
      <c r="M20" s="6"/>
      <c r="N20" s="6"/>
      <c r="O20" s="6"/>
      <c r="P20" s="6"/>
      <c r="Q20" s="6"/>
      <c r="R20" s="6"/>
      <c r="S20" s="6"/>
      <c r="T20" s="6"/>
    </row>
    <row r="21" spans="1:20" ht="27" customHeight="1" x14ac:dyDescent="0.2">
      <c r="A21" s="23">
        <v>12</v>
      </c>
      <c r="B21" s="1" t="s">
        <v>61</v>
      </c>
      <c r="C21" s="9" t="s">
        <v>62</v>
      </c>
      <c r="D21" s="12" t="s">
        <v>93</v>
      </c>
      <c r="E21" s="3" t="s">
        <v>4</v>
      </c>
      <c r="F21" s="4">
        <v>1</v>
      </c>
      <c r="G21" s="4"/>
      <c r="H21" s="24">
        <v>0</v>
      </c>
      <c r="I21" s="24">
        <f t="shared" si="0"/>
        <v>0</v>
      </c>
      <c r="J21" s="25">
        <v>0.21</v>
      </c>
      <c r="K21" s="24">
        <f t="shared" si="1"/>
        <v>0</v>
      </c>
      <c r="L21" s="24">
        <f t="shared" si="2"/>
        <v>0</v>
      </c>
      <c r="M21" s="6"/>
      <c r="N21" s="6"/>
      <c r="O21" s="6"/>
      <c r="P21" s="6"/>
      <c r="Q21" s="6"/>
      <c r="R21" s="6"/>
      <c r="S21" s="6"/>
      <c r="T21" s="6"/>
    </row>
    <row r="22" spans="1:20" ht="39" customHeight="1" x14ac:dyDescent="0.2">
      <c r="A22" s="23">
        <v>13</v>
      </c>
      <c r="B22" s="1" t="s">
        <v>73</v>
      </c>
      <c r="C22" s="10" t="s">
        <v>35</v>
      </c>
      <c r="D22" s="2" t="s">
        <v>129</v>
      </c>
      <c r="E22" s="3" t="s">
        <v>4</v>
      </c>
      <c r="F22" s="4">
        <v>10</v>
      </c>
      <c r="G22" s="4"/>
      <c r="H22" s="24">
        <v>0</v>
      </c>
      <c r="I22" s="24">
        <f t="shared" si="0"/>
        <v>0</v>
      </c>
      <c r="J22" s="25">
        <v>0.21</v>
      </c>
      <c r="K22" s="24">
        <f t="shared" si="1"/>
        <v>0</v>
      </c>
      <c r="L22" s="24">
        <f t="shared" si="2"/>
        <v>0</v>
      </c>
      <c r="M22" s="6"/>
      <c r="N22" s="6"/>
      <c r="O22" s="6"/>
      <c r="P22" s="6"/>
      <c r="Q22" s="6"/>
      <c r="R22" s="6"/>
      <c r="S22" s="6"/>
      <c r="T22" s="6"/>
    </row>
    <row r="23" spans="1:20" ht="27" customHeight="1" x14ac:dyDescent="0.2">
      <c r="A23" s="23">
        <v>14</v>
      </c>
      <c r="B23" s="1" t="s">
        <v>36</v>
      </c>
      <c r="C23" s="10" t="s">
        <v>138</v>
      </c>
      <c r="D23" s="2" t="s">
        <v>139</v>
      </c>
      <c r="E23" s="3" t="s">
        <v>4</v>
      </c>
      <c r="F23" s="4">
        <v>4</v>
      </c>
      <c r="G23" s="4"/>
      <c r="H23" s="24">
        <v>0</v>
      </c>
      <c r="I23" s="24">
        <f t="shared" si="0"/>
        <v>0</v>
      </c>
      <c r="J23" s="25">
        <v>0.21</v>
      </c>
      <c r="K23" s="24">
        <f t="shared" si="1"/>
        <v>0</v>
      </c>
      <c r="L23" s="24">
        <f t="shared" si="2"/>
        <v>0</v>
      </c>
      <c r="M23" s="6"/>
      <c r="N23" s="6"/>
      <c r="O23" s="6"/>
      <c r="P23" s="6"/>
      <c r="Q23" s="6"/>
      <c r="R23" s="6"/>
      <c r="S23" s="6"/>
      <c r="T23" s="6"/>
    </row>
    <row r="24" spans="1:20" ht="39" customHeight="1" x14ac:dyDescent="0.2">
      <c r="A24" s="23">
        <v>15</v>
      </c>
      <c r="B24" s="1" t="s">
        <v>51</v>
      </c>
      <c r="C24" s="9" t="s">
        <v>43</v>
      </c>
      <c r="D24" s="2" t="s">
        <v>96</v>
      </c>
      <c r="E24" s="3" t="s">
        <v>4</v>
      </c>
      <c r="F24" s="4">
        <v>10</v>
      </c>
      <c r="G24" s="4"/>
      <c r="H24" s="24">
        <v>0</v>
      </c>
      <c r="I24" s="24">
        <f t="shared" si="0"/>
        <v>0</v>
      </c>
      <c r="J24" s="25">
        <v>0.21</v>
      </c>
      <c r="K24" s="24">
        <f t="shared" si="1"/>
        <v>0</v>
      </c>
      <c r="L24" s="24">
        <f t="shared" si="2"/>
        <v>0</v>
      </c>
    </row>
    <row r="25" spans="1:20" ht="27" customHeight="1" x14ac:dyDescent="0.2">
      <c r="A25" s="23">
        <v>16</v>
      </c>
      <c r="B25" s="1" t="s">
        <v>54</v>
      </c>
      <c r="C25" s="9" t="s">
        <v>74</v>
      </c>
      <c r="D25" s="2" t="s">
        <v>97</v>
      </c>
      <c r="E25" s="3" t="s">
        <v>4</v>
      </c>
      <c r="F25" s="4">
        <v>15</v>
      </c>
      <c r="G25" s="4"/>
      <c r="H25" s="24">
        <v>0</v>
      </c>
      <c r="I25" s="24">
        <f t="shared" si="0"/>
        <v>0</v>
      </c>
      <c r="J25" s="25">
        <v>0.21</v>
      </c>
      <c r="K25" s="24">
        <f t="shared" si="1"/>
        <v>0</v>
      </c>
      <c r="L25" s="24">
        <f t="shared" si="2"/>
        <v>0</v>
      </c>
    </row>
    <row r="26" spans="1:20" ht="27" customHeight="1" x14ac:dyDescent="0.2">
      <c r="A26" s="23">
        <v>17</v>
      </c>
      <c r="B26" s="1" t="s">
        <v>56</v>
      </c>
      <c r="C26" s="9" t="s">
        <v>75</v>
      </c>
      <c r="D26" s="2" t="s">
        <v>98</v>
      </c>
      <c r="E26" s="3" t="s">
        <v>4</v>
      </c>
      <c r="F26" s="4">
        <v>12</v>
      </c>
      <c r="G26" s="4"/>
      <c r="H26" s="24">
        <v>0</v>
      </c>
      <c r="I26" s="24">
        <f t="shared" si="0"/>
        <v>0</v>
      </c>
      <c r="J26" s="25">
        <v>0.21</v>
      </c>
      <c r="K26" s="24">
        <f t="shared" si="1"/>
        <v>0</v>
      </c>
      <c r="L26" s="24">
        <f t="shared" si="2"/>
        <v>0</v>
      </c>
      <c r="M26" s="6"/>
      <c r="N26" s="6"/>
    </row>
    <row r="27" spans="1:20" ht="27" customHeight="1" x14ac:dyDescent="0.2">
      <c r="A27" s="23">
        <v>18</v>
      </c>
      <c r="B27" s="5" t="s">
        <v>70</v>
      </c>
      <c r="C27" s="11" t="s">
        <v>15</v>
      </c>
      <c r="D27" s="2" t="s">
        <v>99</v>
      </c>
      <c r="E27" s="7" t="s">
        <v>4</v>
      </c>
      <c r="F27" s="8">
        <v>1</v>
      </c>
      <c r="G27" s="8"/>
      <c r="H27" s="24">
        <v>0</v>
      </c>
      <c r="I27" s="24">
        <f t="shared" si="0"/>
        <v>0</v>
      </c>
      <c r="J27" s="25">
        <v>0.21</v>
      </c>
      <c r="K27" s="24">
        <f t="shared" si="1"/>
        <v>0</v>
      </c>
      <c r="L27" s="24">
        <f t="shared" si="2"/>
        <v>0</v>
      </c>
      <c r="M27" s="6"/>
      <c r="N27" s="6"/>
      <c r="O27" s="6"/>
      <c r="P27" s="6"/>
      <c r="Q27" s="6"/>
      <c r="R27" s="6"/>
      <c r="S27" s="6"/>
      <c r="T27" s="6"/>
    </row>
    <row r="28" spans="1:20" ht="27" customHeight="1" x14ac:dyDescent="0.2">
      <c r="A28" s="23">
        <v>19</v>
      </c>
      <c r="B28" s="1" t="s">
        <v>39</v>
      </c>
      <c r="C28" s="9" t="s">
        <v>100</v>
      </c>
      <c r="D28" s="2" t="s">
        <v>101</v>
      </c>
      <c r="E28" s="3" t="s">
        <v>4</v>
      </c>
      <c r="F28" s="4">
        <v>3</v>
      </c>
      <c r="G28" s="4"/>
      <c r="H28" s="24">
        <v>0</v>
      </c>
      <c r="I28" s="24">
        <f t="shared" si="0"/>
        <v>0</v>
      </c>
      <c r="J28" s="25">
        <v>0.21</v>
      </c>
      <c r="K28" s="24">
        <f t="shared" si="1"/>
        <v>0</v>
      </c>
      <c r="L28" s="24">
        <f t="shared" si="2"/>
        <v>0</v>
      </c>
      <c r="M28" s="6"/>
      <c r="N28" s="6"/>
    </row>
    <row r="29" spans="1:20" ht="40.5" customHeight="1" x14ac:dyDescent="0.2">
      <c r="A29" s="23">
        <v>20</v>
      </c>
      <c r="B29" s="1" t="s">
        <v>23</v>
      </c>
      <c r="C29" s="9" t="s">
        <v>76</v>
      </c>
      <c r="D29" s="2" t="s">
        <v>89</v>
      </c>
      <c r="E29" s="3" t="s">
        <v>4</v>
      </c>
      <c r="F29" s="4">
        <v>9</v>
      </c>
      <c r="G29" s="4"/>
      <c r="H29" s="24">
        <v>0</v>
      </c>
      <c r="I29" s="24">
        <f t="shared" si="0"/>
        <v>0</v>
      </c>
      <c r="J29" s="25">
        <v>0.21</v>
      </c>
      <c r="K29" s="24">
        <f t="shared" si="1"/>
        <v>0</v>
      </c>
      <c r="L29" s="24">
        <f t="shared" si="2"/>
        <v>0</v>
      </c>
      <c r="M29" s="6"/>
      <c r="N29" s="6"/>
    </row>
    <row r="30" spans="1:20" ht="27" customHeight="1" x14ac:dyDescent="0.2">
      <c r="A30" s="23">
        <v>21</v>
      </c>
      <c r="B30" s="1" t="s">
        <v>59</v>
      </c>
      <c r="C30" s="9" t="s">
        <v>102</v>
      </c>
      <c r="D30" s="2" t="s">
        <v>103</v>
      </c>
      <c r="E30" s="3" t="s">
        <v>4</v>
      </c>
      <c r="F30" s="4">
        <v>6</v>
      </c>
      <c r="G30" s="4"/>
      <c r="H30" s="24">
        <v>0</v>
      </c>
      <c r="I30" s="24">
        <f t="shared" si="0"/>
        <v>0</v>
      </c>
      <c r="J30" s="25">
        <v>0.21</v>
      </c>
      <c r="K30" s="24">
        <f t="shared" si="1"/>
        <v>0</v>
      </c>
      <c r="L30" s="24">
        <f t="shared" si="2"/>
        <v>0</v>
      </c>
      <c r="M30" s="6"/>
      <c r="N30" s="6"/>
    </row>
    <row r="31" spans="1:20" ht="40.5" customHeight="1" x14ac:dyDescent="0.2">
      <c r="A31" s="23">
        <v>22</v>
      </c>
      <c r="B31" s="1" t="s">
        <v>83</v>
      </c>
      <c r="C31" s="9" t="s">
        <v>43</v>
      </c>
      <c r="D31" s="2" t="s">
        <v>95</v>
      </c>
      <c r="E31" s="3" t="s">
        <v>4</v>
      </c>
      <c r="F31" s="4">
        <v>1</v>
      </c>
      <c r="G31" s="4"/>
      <c r="H31" s="24">
        <v>0</v>
      </c>
      <c r="I31" s="24">
        <f t="shared" si="0"/>
        <v>0</v>
      </c>
      <c r="J31" s="25">
        <v>0.21</v>
      </c>
      <c r="K31" s="24">
        <f t="shared" si="1"/>
        <v>0</v>
      </c>
      <c r="L31" s="24">
        <f t="shared" si="2"/>
        <v>0</v>
      </c>
    </row>
    <row r="32" spans="1:20" ht="27" customHeight="1" x14ac:dyDescent="0.2">
      <c r="A32" s="23">
        <v>23</v>
      </c>
      <c r="B32" s="1" t="s">
        <v>26</v>
      </c>
      <c r="C32" s="9" t="s">
        <v>29</v>
      </c>
      <c r="D32" s="2" t="s">
        <v>104</v>
      </c>
      <c r="E32" s="3" t="s">
        <v>4</v>
      </c>
      <c r="F32" s="4">
        <v>2</v>
      </c>
      <c r="G32" s="4"/>
      <c r="H32" s="24">
        <v>0</v>
      </c>
      <c r="I32" s="24">
        <f t="shared" si="0"/>
        <v>0</v>
      </c>
      <c r="J32" s="25">
        <v>0.21</v>
      </c>
      <c r="K32" s="24">
        <f t="shared" si="1"/>
        <v>0</v>
      </c>
      <c r="L32" s="24">
        <f t="shared" si="2"/>
        <v>0</v>
      </c>
    </row>
    <row r="33" spans="1:20" ht="39.75" customHeight="1" x14ac:dyDescent="0.2">
      <c r="A33" s="23">
        <v>24</v>
      </c>
      <c r="B33" s="1" t="s">
        <v>27</v>
      </c>
      <c r="C33" s="9" t="s">
        <v>106</v>
      </c>
      <c r="D33" s="2" t="s">
        <v>105</v>
      </c>
      <c r="E33" s="3" t="s">
        <v>4</v>
      </c>
      <c r="F33" s="4">
        <v>3</v>
      </c>
      <c r="G33" s="4"/>
      <c r="H33" s="24">
        <v>0</v>
      </c>
      <c r="I33" s="24">
        <f t="shared" si="0"/>
        <v>0</v>
      </c>
      <c r="J33" s="25">
        <v>0.21</v>
      </c>
      <c r="K33" s="24">
        <f t="shared" si="1"/>
        <v>0</v>
      </c>
      <c r="L33" s="24">
        <f t="shared" si="2"/>
        <v>0</v>
      </c>
    </row>
    <row r="34" spans="1:20" ht="27" customHeight="1" x14ac:dyDescent="0.2">
      <c r="A34" s="23">
        <v>25</v>
      </c>
      <c r="B34" s="1" t="s">
        <v>37</v>
      </c>
      <c r="C34" s="9" t="s">
        <v>77</v>
      </c>
      <c r="D34" s="2" t="s">
        <v>107</v>
      </c>
      <c r="E34" s="3" t="s">
        <v>4</v>
      </c>
      <c r="F34" s="4">
        <v>5</v>
      </c>
      <c r="G34" s="4"/>
      <c r="H34" s="24">
        <v>0</v>
      </c>
      <c r="I34" s="24">
        <f t="shared" si="0"/>
        <v>0</v>
      </c>
      <c r="J34" s="25">
        <v>0.21</v>
      </c>
      <c r="K34" s="24">
        <f t="shared" si="1"/>
        <v>0</v>
      </c>
      <c r="L34" s="24">
        <f t="shared" si="2"/>
        <v>0</v>
      </c>
      <c r="M34" s="6"/>
      <c r="N34" s="6"/>
      <c r="O34" s="6"/>
      <c r="P34" s="6"/>
      <c r="Q34" s="6"/>
      <c r="R34" s="6"/>
      <c r="S34" s="6"/>
      <c r="T34" s="6"/>
    </row>
    <row r="35" spans="1:20" ht="27" customHeight="1" x14ac:dyDescent="0.2">
      <c r="A35" s="23">
        <v>26</v>
      </c>
      <c r="B35" s="1" t="s">
        <v>22</v>
      </c>
      <c r="C35" s="9" t="s">
        <v>15</v>
      </c>
      <c r="D35" s="2" t="s">
        <v>108</v>
      </c>
      <c r="E35" s="3" t="s">
        <v>4</v>
      </c>
      <c r="F35" s="4">
        <v>21</v>
      </c>
      <c r="G35" s="4"/>
      <c r="H35" s="24">
        <v>0</v>
      </c>
      <c r="I35" s="24">
        <f t="shared" si="0"/>
        <v>0</v>
      </c>
      <c r="J35" s="25">
        <v>0.21</v>
      </c>
      <c r="K35" s="24">
        <f t="shared" si="1"/>
        <v>0</v>
      </c>
      <c r="L35" s="24">
        <f t="shared" si="2"/>
        <v>0</v>
      </c>
      <c r="M35" s="6"/>
      <c r="N35" s="6"/>
      <c r="O35" s="6"/>
      <c r="P35" s="6"/>
      <c r="Q35" s="6"/>
      <c r="R35" s="6"/>
      <c r="S35" s="6"/>
      <c r="T35" s="6"/>
    </row>
    <row r="36" spans="1:20" ht="27" customHeight="1" x14ac:dyDescent="0.2">
      <c r="A36" s="23">
        <v>27</v>
      </c>
      <c r="B36" s="1" t="s">
        <v>69</v>
      </c>
      <c r="C36" s="9" t="s">
        <v>86</v>
      </c>
      <c r="D36" s="2" t="s">
        <v>109</v>
      </c>
      <c r="E36" s="3" t="s">
        <v>4</v>
      </c>
      <c r="F36" s="4">
        <v>1</v>
      </c>
      <c r="G36" s="4"/>
      <c r="H36" s="24">
        <v>0</v>
      </c>
      <c r="I36" s="24">
        <f t="shared" si="0"/>
        <v>0</v>
      </c>
      <c r="J36" s="25">
        <v>0.21</v>
      </c>
      <c r="K36" s="24">
        <f t="shared" si="1"/>
        <v>0</v>
      </c>
      <c r="L36" s="24">
        <f t="shared" si="2"/>
        <v>0</v>
      </c>
    </row>
    <row r="37" spans="1:20" ht="27" customHeight="1" x14ac:dyDescent="0.2">
      <c r="A37" s="23">
        <v>28</v>
      </c>
      <c r="B37" s="5" t="s">
        <v>67</v>
      </c>
      <c r="C37" s="11" t="s">
        <v>30</v>
      </c>
      <c r="D37" s="2" t="s">
        <v>116</v>
      </c>
      <c r="E37" s="7" t="s">
        <v>4</v>
      </c>
      <c r="F37" s="8">
        <v>3</v>
      </c>
      <c r="G37" s="8"/>
      <c r="H37" s="24">
        <v>0</v>
      </c>
      <c r="I37" s="24">
        <f t="shared" si="0"/>
        <v>0</v>
      </c>
      <c r="J37" s="25">
        <v>0.21</v>
      </c>
      <c r="K37" s="24">
        <f t="shared" si="1"/>
        <v>0</v>
      </c>
      <c r="L37" s="24">
        <f t="shared" si="2"/>
        <v>0</v>
      </c>
    </row>
    <row r="38" spans="1:20" ht="27" customHeight="1" x14ac:dyDescent="0.2">
      <c r="A38" s="23">
        <v>29</v>
      </c>
      <c r="B38" s="1" t="s">
        <v>82</v>
      </c>
      <c r="C38" s="9" t="s">
        <v>20</v>
      </c>
      <c r="D38" s="2" t="s">
        <v>144</v>
      </c>
      <c r="E38" s="3" t="s">
        <v>4</v>
      </c>
      <c r="F38" s="4">
        <v>3</v>
      </c>
      <c r="G38" s="4"/>
      <c r="H38" s="24">
        <v>0</v>
      </c>
      <c r="I38" s="24">
        <f t="shared" si="0"/>
        <v>0</v>
      </c>
      <c r="J38" s="25">
        <v>0.21</v>
      </c>
      <c r="K38" s="24">
        <f t="shared" si="1"/>
        <v>0</v>
      </c>
      <c r="L38" s="24">
        <f t="shared" si="2"/>
        <v>0</v>
      </c>
    </row>
    <row r="39" spans="1:20" ht="27" customHeight="1" x14ac:dyDescent="0.2">
      <c r="A39" s="23">
        <v>30</v>
      </c>
      <c r="B39" s="1" t="s">
        <v>25</v>
      </c>
      <c r="C39" s="10" t="s">
        <v>78</v>
      </c>
      <c r="D39" s="2" t="s">
        <v>110</v>
      </c>
      <c r="E39" s="3" t="s">
        <v>4</v>
      </c>
      <c r="F39" s="4">
        <v>1</v>
      </c>
      <c r="G39" s="4"/>
      <c r="H39" s="24">
        <v>0</v>
      </c>
      <c r="I39" s="24">
        <f t="shared" si="0"/>
        <v>0</v>
      </c>
      <c r="J39" s="25">
        <v>0.21</v>
      </c>
      <c r="K39" s="24">
        <f t="shared" si="1"/>
        <v>0</v>
      </c>
      <c r="L39" s="24">
        <f t="shared" si="2"/>
        <v>0</v>
      </c>
    </row>
    <row r="40" spans="1:20" ht="27" customHeight="1" x14ac:dyDescent="0.2">
      <c r="A40" s="23">
        <v>31</v>
      </c>
      <c r="B40" s="1" t="s">
        <v>31</v>
      </c>
      <c r="C40" s="9" t="s">
        <v>78</v>
      </c>
      <c r="D40" s="2" t="s">
        <v>111</v>
      </c>
      <c r="E40" s="3" t="s">
        <v>4</v>
      </c>
      <c r="F40" s="4">
        <v>2</v>
      </c>
      <c r="G40" s="4"/>
      <c r="H40" s="24">
        <v>0</v>
      </c>
      <c r="I40" s="24">
        <f t="shared" si="0"/>
        <v>0</v>
      </c>
      <c r="J40" s="25">
        <v>0.21</v>
      </c>
      <c r="K40" s="24">
        <f t="shared" si="1"/>
        <v>0</v>
      </c>
      <c r="L40" s="24">
        <f t="shared" si="2"/>
        <v>0</v>
      </c>
      <c r="M40" s="6"/>
      <c r="N40" s="6"/>
      <c r="O40" s="6"/>
      <c r="P40" s="6"/>
      <c r="Q40" s="6"/>
      <c r="R40" s="6"/>
      <c r="S40" s="6"/>
      <c r="T40" s="6"/>
    </row>
    <row r="41" spans="1:20" ht="27" customHeight="1" x14ac:dyDescent="0.2">
      <c r="A41" s="23">
        <v>32</v>
      </c>
      <c r="B41" s="1" t="s">
        <v>81</v>
      </c>
      <c r="C41" s="9" t="s">
        <v>112</v>
      </c>
      <c r="D41" s="2" t="s">
        <v>113</v>
      </c>
      <c r="E41" s="3" t="s">
        <v>4</v>
      </c>
      <c r="F41" s="4">
        <v>2</v>
      </c>
      <c r="G41" s="4"/>
      <c r="H41" s="24">
        <v>0</v>
      </c>
      <c r="I41" s="24">
        <f t="shared" si="0"/>
        <v>0</v>
      </c>
      <c r="J41" s="25">
        <v>0.21</v>
      </c>
      <c r="K41" s="24">
        <f t="shared" si="1"/>
        <v>0</v>
      </c>
      <c r="L41" s="24">
        <f t="shared" si="2"/>
        <v>0</v>
      </c>
      <c r="M41" s="6"/>
      <c r="N41" s="6"/>
      <c r="O41" s="6"/>
      <c r="P41" s="6"/>
      <c r="Q41" s="6"/>
      <c r="R41" s="6"/>
      <c r="S41" s="6"/>
      <c r="T41" s="6"/>
    </row>
    <row r="42" spans="1:20" ht="27" customHeight="1" x14ac:dyDescent="0.2">
      <c r="A42" s="23">
        <v>33</v>
      </c>
      <c r="B42" s="1" t="s">
        <v>28</v>
      </c>
      <c r="C42" s="9" t="s">
        <v>30</v>
      </c>
      <c r="D42" s="2" t="s">
        <v>115</v>
      </c>
      <c r="E42" s="3" t="s">
        <v>4</v>
      </c>
      <c r="F42" s="4">
        <v>6</v>
      </c>
      <c r="G42" s="4"/>
      <c r="H42" s="24">
        <v>0</v>
      </c>
      <c r="I42" s="24">
        <f t="shared" si="0"/>
        <v>0</v>
      </c>
      <c r="J42" s="25">
        <v>0.21</v>
      </c>
      <c r="K42" s="24">
        <f t="shared" si="1"/>
        <v>0</v>
      </c>
      <c r="L42" s="24">
        <f t="shared" si="2"/>
        <v>0</v>
      </c>
      <c r="M42" s="6"/>
      <c r="N42" s="6"/>
    </row>
    <row r="43" spans="1:20" ht="27" customHeight="1" x14ac:dyDescent="0.2">
      <c r="A43" s="23">
        <v>34</v>
      </c>
      <c r="B43" s="1" t="s">
        <v>57</v>
      </c>
      <c r="C43" s="9" t="s">
        <v>58</v>
      </c>
      <c r="D43" s="2" t="s">
        <v>114</v>
      </c>
      <c r="E43" s="3" t="s">
        <v>4</v>
      </c>
      <c r="F43" s="4">
        <v>1</v>
      </c>
      <c r="G43" s="4"/>
      <c r="H43" s="24">
        <v>0</v>
      </c>
      <c r="I43" s="24">
        <f t="shared" si="0"/>
        <v>0</v>
      </c>
      <c r="J43" s="25">
        <v>0.21</v>
      </c>
      <c r="K43" s="24">
        <f t="shared" si="1"/>
        <v>0</v>
      </c>
      <c r="L43" s="24">
        <f t="shared" si="2"/>
        <v>0</v>
      </c>
      <c r="M43" s="6"/>
      <c r="N43" s="6"/>
      <c r="O43" s="6"/>
      <c r="P43" s="6"/>
      <c r="Q43" s="6"/>
      <c r="R43" s="6"/>
      <c r="S43" s="6"/>
      <c r="T43" s="6"/>
    </row>
    <row r="44" spans="1:20" ht="27" customHeight="1" x14ac:dyDescent="0.2">
      <c r="A44" s="23">
        <v>35</v>
      </c>
      <c r="B44" s="1" t="s">
        <v>48</v>
      </c>
      <c r="C44" s="9" t="s">
        <v>20</v>
      </c>
      <c r="D44" s="2" t="s">
        <v>145</v>
      </c>
      <c r="E44" s="3" t="s">
        <v>4</v>
      </c>
      <c r="F44" s="4">
        <v>7</v>
      </c>
      <c r="G44" s="4"/>
      <c r="H44" s="24">
        <v>0</v>
      </c>
      <c r="I44" s="24">
        <f t="shared" si="0"/>
        <v>0</v>
      </c>
      <c r="J44" s="25">
        <v>0.21</v>
      </c>
      <c r="K44" s="24">
        <f t="shared" si="1"/>
        <v>0</v>
      </c>
      <c r="L44" s="24">
        <f t="shared" si="2"/>
        <v>0</v>
      </c>
      <c r="M44" s="6"/>
      <c r="N44" s="6"/>
      <c r="O44" s="6"/>
      <c r="P44" s="6"/>
      <c r="Q44" s="6"/>
      <c r="R44" s="6"/>
      <c r="S44" s="6"/>
      <c r="T44" s="6"/>
    </row>
    <row r="45" spans="1:20" ht="27" customHeight="1" x14ac:dyDescent="0.2">
      <c r="A45" s="23">
        <v>36</v>
      </c>
      <c r="B45" s="1" t="s">
        <v>17</v>
      </c>
      <c r="C45" s="9" t="s">
        <v>20</v>
      </c>
      <c r="D45" s="2" t="s">
        <v>143</v>
      </c>
      <c r="E45" s="3" t="s">
        <v>4</v>
      </c>
      <c r="F45" s="4">
        <v>20</v>
      </c>
      <c r="G45" s="4"/>
      <c r="H45" s="24">
        <v>0</v>
      </c>
      <c r="I45" s="24">
        <f t="shared" si="0"/>
        <v>0</v>
      </c>
      <c r="J45" s="25">
        <v>0.21</v>
      </c>
      <c r="K45" s="24">
        <f t="shared" si="1"/>
        <v>0</v>
      </c>
      <c r="L45" s="24">
        <f t="shared" si="2"/>
        <v>0</v>
      </c>
      <c r="M45" s="6"/>
      <c r="N45" s="6"/>
      <c r="O45" s="6"/>
      <c r="P45" s="6"/>
      <c r="Q45" s="6"/>
      <c r="R45" s="6"/>
      <c r="S45" s="6"/>
      <c r="T45" s="6"/>
    </row>
    <row r="46" spans="1:20" ht="27" customHeight="1" x14ac:dyDescent="0.2">
      <c r="A46" s="23">
        <v>37</v>
      </c>
      <c r="B46" s="1" t="s">
        <v>47</v>
      </c>
      <c r="C46" s="9" t="s">
        <v>79</v>
      </c>
      <c r="D46" s="2" t="s">
        <v>117</v>
      </c>
      <c r="E46" s="3" t="s">
        <v>4</v>
      </c>
      <c r="F46" s="4">
        <v>1</v>
      </c>
      <c r="G46" s="4"/>
      <c r="H46" s="24">
        <v>0</v>
      </c>
      <c r="I46" s="24">
        <f t="shared" si="0"/>
        <v>0</v>
      </c>
      <c r="J46" s="25">
        <v>0.21</v>
      </c>
      <c r="K46" s="24">
        <f t="shared" si="1"/>
        <v>0</v>
      </c>
      <c r="L46" s="24">
        <f t="shared" si="2"/>
        <v>0</v>
      </c>
      <c r="M46" s="6"/>
      <c r="N46" s="6"/>
      <c r="O46" s="6"/>
      <c r="P46" s="6"/>
      <c r="Q46" s="6"/>
      <c r="R46" s="6"/>
      <c r="S46" s="6"/>
      <c r="T46" s="6"/>
    </row>
    <row r="47" spans="1:20" ht="27" customHeight="1" x14ac:dyDescent="0.2">
      <c r="A47" s="23">
        <v>38</v>
      </c>
      <c r="B47" s="1" t="s">
        <v>49</v>
      </c>
      <c r="C47" s="9" t="s">
        <v>79</v>
      </c>
      <c r="D47" s="2" t="s">
        <v>118</v>
      </c>
      <c r="E47" s="3" t="s">
        <v>4</v>
      </c>
      <c r="F47" s="4">
        <v>2</v>
      </c>
      <c r="G47" s="4"/>
      <c r="H47" s="24">
        <v>0</v>
      </c>
      <c r="I47" s="24">
        <f t="shared" si="0"/>
        <v>0</v>
      </c>
      <c r="J47" s="25">
        <v>0.21</v>
      </c>
      <c r="K47" s="24">
        <f t="shared" si="1"/>
        <v>0</v>
      </c>
      <c r="L47" s="24">
        <f t="shared" si="2"/>
        <v>0</v>
      </c>
    </row>
    <row r="48" spans="1:20" ht="27" customHeight="1" x14ac:dyDescent="0.2">
      <c r="A48" s="23">
        <v>39</v>
      </c>
      <c r="B48" s="1" t="s">
        <v>41</v>
      </c>
      <c r="C48" s="10" t="s">
        <v>42</v>
      </c>
      <c r="D48" s="2" t="s">
        <v>119</v>
      </c>
      <c r="E48" s="3" t="s">
        <v>4</v>
      </c>
      <c r="F48" s="4">
        <v>1</v>
      </c>
      <c r="G48" s="4"/>
      <c r="H48" s="24">
        <v>0</v>
      </c>
      <c r="I48" s="24">
        <f t="shared" si="0"/>
        <v>0</v>
      </c>
      <c r="J48" s="25">
        <v>0.21</v>
      </c>
      <c r="K48" s="24">
        <f t="shared" si="1"/>
        <v>0</v>
      </c>
      <c r="L48" s="24">
        <f t="shared" si="2"/>
        <v>0</v>
      </c>
    </row>
    <row r="49" spans="1:20" ht="27" customHeight="1" x14ac:dyDescent="0.2">
      <c r="A49" s="23">
        <v>40</v>
      </c>
      <c r="B49" s="1" t="s">
        <v>60</v>
      </c>
      <c r="C49" s="9" t="s">
        <v>120</v>
      </c>
      <c r="D49" s="2" t="s">
        <v>121</v>
      </c>
      <c r="E49" s="3" t="s">
        <v>4</v>
      </c>
      <c r="F49" s="4">
        <v>1</v>
      </c>
      <c r="G49" s="4"/>
      <c r="H49" s="24">
        <v>0</v>
      </c>
      <c r="I49" s="24">
        <f t="shared" si="0"/>
        <v>0</v>
      </c>
      <c r="J49" s="25">
        <v>0.21</v>
      </c>
      <c r="K49" s="24">
        <f t="shared" si="1"/>
        <v>0</v>
      </c>
      <c r="L49" s="24">
        <f t="shared" si="2"/>
        <v>0</v>
      </c>
    </row>
    <row r="50" spans="1:20" ht="27" customHeight="1" x14ac:dyDescent="0.2">
      <c r="A50" s="23">
        <v>41</v>
      </c>
      <c r="B50" s="1" t="s">
        <v>12</v>
      </c>
      <c r="C50" s="9" t="s">
        <v>13</v>
      </c>
      <c r="D50" s="2" t="s">
        <v>122</v>
      </c>
      <c r="E50" s="3" t="s">
        <v>4</v>
      </c>
      <c r="F50" s="4">
        <v>8</v>
      </c>
      <c r="G50" s="4"/>
      <c r="H50" s="24">
        <v>0</v>
      </c>
      <c r="I50" s="24">
        <f t="shared" si="0"/>
        <v>0</v>
      </c>
      <c r="J50" s="25">
        <v>0.21</v>
      </c>
      <c r="K50" s="24">
        <f t="shared" si="1"/>
        <v>0</v>
      </c>
      <c r="L50" s="24">
        <f t="shared" si="2"/>
        <v>0</v>
      </c>
    </row>
    <row r="51" spans="1:20" ht="27" customHeight="1" x14ac:dyDescent="0.2">
      <c r="A51" s="23">
        <v>42</v>
      </c>
      <c r="B51" s="1" t="s">
        <v>45</v>
      </c>
      <c r="C51" s="10" t="s">
        <v>80</v>
      </c>
      <c r="D51" s="12" t="s">
        <v>123</v>
      </c>
      <c r="E51" s="3" t="s">
        <v>4</v>
      </c>
      <c r="F51" s="4">
        <v>6</v>
      </c>
      <c r="G51" s="4"/>
      <c r="H51" s="24">
        <v>0</v>
      </c>
      <c r="I51" s="24">
        <f t="shared" si="0"/>
        <v>0</v>
      </c>
      <c r="J51" s="25">
        <v>0.21</v>
      </c>
      <c r="K51" s="24">
        <f t="shared" si="1"/>
        <v>0</v>
      </c>
      <c r="L51" s="24">
        <f t="shared" si="2"/>
        <v>0</v>
      </c>
    </row>
    <row r="52" spans="1:20" ht="27" customHeight="1" x14ac:dyDescent="0.2">
      <c r="A52" s="23">
        <v>43</v>
      </c>
      <c r="B52" s="1" t="s">
        <v>16</v>
      </c>
      <c r="C52" s="9" t="s">
        <v>19</v>
      </c>
      <c r="D52" s="2" t="s">
        <v>124</v>
      </c>
      <c r="E52" s="3" t="s">
        <v>4</v>
      </c>
      <c r="F52" s="4">
        <v>33</v>
      </c>
      <c r="G52" s="4"/>
      <c r="H52" s="24">
        <v>0</v>
      </c>
      <c r="I52" s="24">
        <f t="shared" si="0"/>
        <v>0</v>
      </c>
      <c r="J52" s="25">
        <v>0.21</v>
      </c>
      <c r="K52" s="24">
        <f t="shared" si="1"/>
        <v>0</v>
      </c>
      <c r="L52" s="24">
        <f t="shared" si="2"/>
        <v>0</v>
      </c>
    </row>
    <row r="53" spans="1:20" s="6" customFormat="1" ht="27" customHeight="1" x14ac:dyDescent="0.2">
      <c r="A53" s="23">
        <v>44</v>
      </c>
      <c r="B53" s="1" t="s">
        <v>53</v>
      </c>
      <c r="C53" s="10" t="s">
        <v>14</v>
      </c>
      <c r="D53" s="13" t="s">
        <v>125</v>
      </c>
      <c r="E53" s="3" t="s">
        <v>4</v>
      </c>
      <c r="F53" s="4">
        <v>1</v>
      </c>
      <c r="G53" s="4"/>
      <c r="H53" s="24">
        <v>0</v>
      </c>
      <c r="I53" s="24">
        <f t="shared" si="0"/>
        <v>0</v>
      </c>
      <c r="J53" s="25">
        <v>0.21</v>
      </c>
      <c r="K53" s="24">
        <f t="shared" si="1"/>
        <v>0</v>
      </c>
      <c r="L53" s="24">
        <f t="shared" si="2"/>
        <v>0</v>
      </c>
    </row>
    <row r="54" spans="1:20" ht="27" customHeight="1" x14ac:dyDescent="0.2">
      <c r="A54" s="23">
        <v>45</v>
      </c>
      <c r="B54" s="1" t="s">
        <v>140</v>
      </c>
      <c r="C54" s="10" t="s">
        <v>141</v>
      </c>
      <c r="D54" s="2" t="s">
        <v>142</v>
      </c>
      <c r="E54" s="3" t="s">
        <v>4</v>
      </c>
      <c r="F54" s="4">
        <v>10</v>
      </c>
      <c r="G54" s="4"/>
      <c r="H54" s="24">
        <v>0</v>
      </c>
      <c r="I54" s="24">
        <f t="shared" si="0"/>
        <v>0</v>
      </c>
      <c r="J54" s="25">
        <v>0.21</v>
      </c>
      <c r="K54" s="24">
        <f t="shared" si="1"/>
        <v>0</v>
      </c>
      <c r="L54" s="24">
        <f t="shared" si="2"/>
        <v>0</v>
      </c>
      <c r="M54" s="6"/>
      <c r="N54" s="6"/>
      <c r="O54" s="6"/>
      <c r="P54" s="6"/>
      <c r="Q54" s="6"/>
      <c r="R54" s="6"/>
      <c r="S54" s="6"/>
      <c r="T54" s="6"/>
    </row>
    <row r="55" spans="1:20" ht="27" customHeight="1" x14ac:dyDescent="0.2">
      <c r="A55" s="23">
        <v>46</v>
      </c>
      <c r="B55" s="1" t="s">
        <v>68</v>
      </c>
      <c r="C55" s="10" t="s">
        <v>87</v>
      </c>
      <c r="D55" s="2" t="s">
        <v>130</v>
      </c>
      <c r="E55" s="3" t="s">
        <v>4</v>
      </c>
      <c r="F55" s="4">
        <v>6</v>
      </c>
      <c r="G55" s="4"/>
      <c r="H55" s="24">
        <v>0</v>
      </c>
      <c r="I55" s="24">
        <f t="shared" si="0"/>
        <v>0</v>
      </c>
      <c r="J55" s="25">
        <v>0.21</v>
      </c>
      <c r="K55" s="24">
        <f t="shared" si="1"/>
        <v>0</v>
      </c>
      <c r="L55" s="24">
        <f t="shared" si="2"/>
        <v>0</v>
      </c>
      <c r="M55" s="6"/>
      <c r="N55" s="6"/>
    </row>
    <row r="56" spans="1:20" ht="39" customHeight="1" x14ac:dyDescent="0.2">
      <c r="A56" s="23">
        <v>47</v>
      </c>
      <c r="B56" s="1" t="s">
        <v>32</v>
      </c>
      <c r="C56" s="10" t="s">
        <v>137</v>
      </c>
      <c r="D56" s="2" t="s">
        <v>131</v>
      </c>
      <c r="E56" s="3" t="s">
        <v>4</v>
      </c>
      <c r="F56" s="4">
        <v>29</v>
      </c>
      <c r="G56" s="4"/>
      <c r="H56" s="24">
        <v>0</v>
      </c>
      <c r="I56" s="24">
        <f t="shared" si="0"/>
        <v>0</v>
      </c>
      <c r="J56" s="25">
        <v>0.21</v>
      </c>
      <c r="K56" s="24">
        <f t="shared" si="1"/>
        <v>0</v>
      </c>
      <c r="L56" s="24">
        <f t="shared" si="2"/>
        <v>0</v>
      </c>
      <c r="M56" s="6"/>
      <c r="N56" s="6"/>
    </row>
    <row r="57" spans="1:20" ht="39.75" customHeight="1" x14ac:dyDescent="0.2">
      <c r="A57" s="23">
        <v>48</v>
      </c>
      <c r="B57" s="1" t="s">
        <v>32</v>
      </c>
      <c r="C57" s="10" t="s">
        <v>55</v>
      </c>
      <c r="D57" s="2" t="s">
        <v>131</v>
      </c>
      <c r="E57" s="3" t="s">
        <v>4</v>
      </c>
      <c r="F57" s="4">
        <v>21</v>
      </c>
      <c r="G57" s="4"/>
      <c r="H57" s="24">
        <v>0</v>
      </c>
      <c r="I57" s="24">
        <f t="shared" si="0"/>
        <v>0</v>
      </c>
      <c r="J57" s="25">
        <v>0.21</v>
      </c>
      <c r="K57" s="24">
        <f t="shared" si="1"/>
        <v>0</v>
      </c>
      <c r="L57" s="24">
        <f t="shared" si="2"/>
        <v>0</v>
      </c>
      <c r="M57" s="6"/>
      <c r="N57" s="6"/>
    </row>
    <row r="58" spans="1:20" x14ac:dyDescent="0.2">
      <c r="C58" s="26" t="s">
        <v>33</v>
      </c>
      <c r="D58" s="26"/>
      <c r="E58" s="28" t="s">
        <v>24</v>
      </c>
      <c r="F58" s="28">
        <v>1</v>
      </c>
      <c r="G58" s="26"/>
      <c r="H58" s="24">
        <v>0</v>
      </c>
      <c r="I58" s="24">
        <f t="shared" si="0"/>
        <v>0</v>
      </c>
      <c r="J58" s="29">
        <v>0.21</v>
      </c>
      <c r="K58" s="24">
        <f t="shared" si="1"/>
        <v>0</v>
      </c>
      <c r="L58" s="24">
        <f t="shared" si="2"/>
        <v>0</v>
      </c>
    </row>
    <row r="59" spans="1:20" x14ac:dyDescent="0.2">
      <c r="C59" s="26" t="s">
        <v>34</v>
      </c>
      <c r="D59" s="26"/>
      <c r="E59" s="28" t="s">
        <v>24</v>
      </c>
      <c r="F59" s="28">
        <v>1</v>
      </c>
      <c r="G59" s="26"/>
      <c r="H59" s="24">
        <v>0</v>
      </c>
      <c r="I59" s="24">
        <f t="shared" si="0"/>
        <v>0</v>
      </c>
      <c r="J59" s="29">
        <v>0.21</v>
      </c>
      <c r="K59" s="24">
        <f t="shared" si="1"/>
        <v>0</v>
      </c>
      <c r="L59" s="24">
        <f t="shared" si="2"/>
        <v>0</v>
      </c>
    </row>
    <row r="60" spans="1:20" x14ac:dyDescent="0.2">
      <c r="C60" s="26" t="s">
        <v>149</v>
      </c>
      <c r="D60" s="26"/>
      <c r="E60" s="28" t="s">
        <v>24</v>
      </c>
      <c r="F60" s="28">
        <v>1</v>
      </c>
      <c r="G60" s="26"/>
      <c r="H60" s="24">
        <v>0</v>
      </c>
      <c r="I60" s="24">
        <f t="shared" si="0"/>
        <v>0</v>
      </c>
      <c r="J60" s="29">
        <v>0.21</v>
      </c>
      <c r="K60" s="24">
        <f t="shared" si="1"/>
        <v>0</v>
      </c>
      <c r="L60" s="24">
        <f t="shared" si="2"/>
        <v>0</v>
      </c>
    </row>
    <row r="61" spans="1:20" x14ac:dyDescent="0.2">
      <c r="D61" s="32" t="s">
        <v>6</v>
      </c>
      <c r="E61" s="32"/>
      <c r="F61" s="32"/>
      <c r="G61" s="32"/>
      <c r="H61" s="33"/>
      <c r="I61" s="33">
        <f>SUM(I10:I60)</f>
        <v>0</v>
      </c>
      <c r="J61" s="33"/>
      <c r="K61" s="33">
        <f>SUM(K10:K60)</f>
        <v>0</v>
      </c>
      <c r="L61" s="33">
        <f>SUM(L10:L60)</f>
        <v>0</v>
      </c>
    </row>
    <row r="62" spans="1:20" x14ac:dyDescent="0.2">
      <c r="D62" s="30" t="s">
        <v>7</v>
      </c>
      <c r="E62" s="30"/>
      <c r="F62" s="30"/>
      <c r="G62" s="30"/>
      <c r="H62" s="30"/>
      <c r="I62" s="31">
        <f>I61</f>
        <v>0</v>
      </c>
      <c r="J62" s="30"/>
      <c r="K62" s="31"/>
      <c r="L62" s="31"/>
    </row>
    <row r="63" spans="1:20" x14ac:dyDescent="0.2">
      <c r="D63" s="30" t="s">
        <v>1</v>
      </c>
      <c r="E63" s="30"/>
      <c r="F63" s="30"/>
      <c r="G63" s="30"/>
      <c r="H63" s="30"/>
      <c r="I63" s="30"/>
      <c r="J63" s="30"/>
      <c r="K63" s="31">
        <f>K61</f>
        <v>0</v>
      </c>
      <c r="L63" s="31"/>
    </row>
    <row r="64" spans="1:20" x14ac:dyDescent="0.2">
      <c r="D64" s="34" t="s">
        <v>8</v>
      </c>
      <c r="E64" s="30"/>
      <c r="F64" s="30"/>
      <c r="G64" s="30"/>
      <c r="H64" s="30"/>
      <c r="I64" s="30"/>
      <c r="J64" s="30"/>
      <c r="K64" s="30"/>
      <c r="L64" s="35">
        <f>L61</f>
        <v>0</v>
      </c>
    </row>
    <row r="75" ht="5.25" customHeight="1" x14ac:dyDescent="0.2"/>
    <row r="78" ht="24.95" customHeight="1" x14ac:dyDescent="0.2"/>
  </sheetData>
  <mergeCells count="7">
    <mergeCell ref="A7:L7"/>
    <mergeCell ref="A2:L2"/>
    <mergeCell ref="A1:L1"/>
    <mergeCell ref="A3:D3"/>
    <mergeCell ref="A6:D6"/>
    <mergeCell ref="A4:D4"/>
    <mergeCell ref="A5:D5"/>
  </mergeCells>
  <pageMargins left="0.78740157480314965" right="0.78740157480314965" top="0.98425196850393704" bottom="0.98425196850393704" header="0.51181102362204722" footer="0.51181102362204722"/>
  <pageSetup paperSize="8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Cenová nabídka</vt:lpstr>
      <vt:lpstr>'Cenová nabídka'!Oblast_tisku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Halfarová</dc:creator>
  <cp:lastModifiedBy>Věra Halfarová</cp:lastModifiedBy>
  <cp:lastPrinted>2022-09-02T11:46:39Z</cp:lastPrinted>
  <dcterms:created xsi:type="dcterms:W3CDTF">2000-10-06T17:03:18Z</dcterms:created>
  <dcterms:modified xsi:type="dcterms:W3CDTF">2022-09-29T10:28:46Z</dcterms:modified>
</cp:coreProperties>
</file>