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75" yWindow="90" windowWidth="22440" windowHeight="13200"/>
  </bookViews>
  <sheets>
    <sheet name="cenová nabídka" sheetId="3" r:id="rId1"/>
    <sheet name="technická specifikace" sheetId="2" r:id="rId2"/>
    <sheet name="List1" sheetId="4" r:id="rId3"/>
  </sheets>
  <calcPr calcId="145621"/>
</workbook>
</file>

<file path=xl/calcChain.xml><?xml version="1.0" encoding="utf-8"?>
<calcChain xmlns="http://schemas.openxmlformats.org/spreadsheetml/2006/main">
  <c r="L17" i="3" l="1"/>
  <c r="M17" i="3"/>
  <c r="L26" i="3" l="1"/>
  <c r="M26" i="3"/>
  <c r="L25" i="3" l="1"/>
  <c r="M25" i="3"/>
  <c r="I24" i="3" l="1"/>
  <c r="J24" i="3" s="1"/>
  <c r="M24" i="3" s="1"/>
  <c r="I23" i="3"/>
  <c r="J23" i="3" s="1"/>
  <c r="M23" i="3" s="1"/>
  <c r="I19" i="3"/>
  <c r="J19" i="3" s="1"/>
  <c r="M19" i="3" s="1"/>
  <c r="I20" i="3"/>
  <c r="J20" i="3" s="1"/>
  <c r="M20" i="3" s="1"/>
  <c r="I18" i="3"/>
  <c r="J18" i="3" s="1"/>
  <c r="M18" i="3" s="1"/>
  <c r="I14" i="3"/>
  <c r="J14" i="3" s="1"/>
  <c r="M14" i="3" s="1"/>
  <c r="I11" i="3"/>
  <c r="J11" i="3" s="1"/>
  <c r="M11" i="3" s="1"/>
  <c r="I12" i="3"/>
  <c r="J12" i="3" s="1"/>
  <c r="M12" i="3" s="1"/>
  <c r="L24" i="3"/>
  <c r="L14" i="3"/>
  <c r="I10" i="3"/>
  <c r="J10" i="3" s="1"/>
  <c r="M10" i="3" s="1"/>
  <c r="L18" i="3" l="1"/>
  <c r="L20" i="3" l="1"/>
  <c r="L19" i="3"/>
  <c r="L23" i="3" l="1"/>
  <c r="L12" i="3"/>
  <c r="L11" i="3"/>
  <c r="L10" i="3"/>
</calcChain>
</file>

<file path=xl/sharedStrings.xml><?xml version="1.0" encoding="utf-8"?>
<sst xmlns="http://schemas.openxmlformats.org/spreadsheetml/2006/main" count="111" uniqueCount="66">
  <si>
    <t>ANO/NE</t>
  </si>
  <si>
    <t>Požadavek na doložení:</t>
  </si>
  <si>
    <t>Technické parametry:</t>
  </si>
  <si>
    <t>produktový list/čestné prohlášení</t>
  </si>
  <si>
    <t>dermatologicky testované</t>
  </si>
  <si>
    <t>neobsahují latex</t>
  </si>
  <si>
    <t>certifikát/produktový list</t>
  </si>
  <si>
    <t>povrch s pH 5,5</t>
  </si>
  <si>
    <t>funkční indikátor savosti, vyčerpání absorpční kapacity rozpoznatelné na základě rozpuštění indikátoru</t>
  </si>
  <si>
    <t>vnitřní a vnější hydrofóbní pásky proti postrannímu protékání</t>
  </si>
  <si>
    <t>anatomicky tvarované 3 vrstvé savé jádro</t>
  </si>
  <si>
    <t>neutralizér zápachu</t>
  </si>
  <si>
    <t>obsah superabsorbentu</t>
  </si>
  <si>
    <t>barevné rozlišení produktů na den a noc a viditelné značení velikosti na pomůcce</t>
  </si>
  <si>
    <t>produkty splňují nařízení EU 2017/745 (MDR)</t>
  </si>
  <si>
    <t xml:space="preserve">prohlášení o shodě dle MDR </t>
  </si>
  <si>
    <t>savé jádro se nesmí shrnovat a drolit</t>
  </si>
  <si>
    <t>nepropustná spodní vrstva</t>
  </si>
  <si>
    <t>protiskluzná spodní vrstva</t>
  </si>
  <si>
    <t>savé jádro ze 100% buničiny</t>
  </si>
  <si>
    <t>Musí být doložena miminální savost certifikátem ISO z nezávislé laboratoře.</t>
  </si>
  <si>
    <t>Pol. č.</t>
  </si>
  <si>
    <t>Specifikace předmětu plnění</t>
  </si>
  <si>
    <t>Objednací kód dodavatele</t>
  </si>
  <si>
    <t>Inkontinenční podložky</t>
  </si>
  <si>
    <t>Podložka pod pacienty inkontinenční, 40x60 cm, ISO savost min. 550 ml</t>
  </si>
  <si>
    <t>Podložka pod pacienty inkontinenční, 60x60 cm, ISO savost min. 950 ml</t>
  </si>
  <si>
    <t>Podložka pod pacienty inkontinenční, 60x90 cm, ISO savost min. 1200 ml</t>
  </si>
  <si>
    <t>1. část:  Plenkové zalepovací kalhotky pro dospělé</t>
  </si>
  <si>
    <t>4 fixační lepítka k opakovanému připevnění se suchým zipem</t>
  </si>
  <si>
    <t>Plenkové zalepovací kalhotky - denní</t>
  </si>
  <si>
    <t>Plenkové zalepovací kalhotky - noční</t>
  </si>
  <si>
    <t>vel. XL - obvod boků 150–175 cm, min. ISO savost 2700 ml</t>
  </si>
  <si>
    <t>vel. M - obvod boků 80–120 cm, min. ISO savost 2400 ml</t>
  </si>
  <si>
    <t>vel. L - obvod boků 110–150 cm, min. ISO savost 2700 ml</t>
  </si>
  <si>
    <t>2 široká fixační lepítka k opakovanému připevnění se suchým zipem</t>
  </si>
  <si>
    <t>2 pružné pásy s minimální šířkou 70 mm</t>
  </si>
  <si>
    <t>produktový list</t>
  </si>
  <si>
    <t xml:space="preserve">Plenkové zalepovací kalhotky </t>
  </si>
  <si>
    <t>vel. M - obvod boků 90–120 cm, min. ISO savost 1 800 ml</t>
  </si>
  <si>
    <t>vel. L - obvod boků 120–150 cm, min. ISO savost 2200 ml</t>
  </si>
  <si>
    <t>vel. M - obvod boků 90–120 cm, min. ISO savost 2000 ml</t>
  </si>
  <si>
    <t>vel. XL - obvod boků 140–175 cm, min. ISO savost 3100 ml</t>
  </si>
  <si>
    <t xml:space="preserve">Nabídková cena v Kč bez DPH/1 ks </t>
  </si>
  <si>
    <t>Kritéria ke splnění kvality (vyplnit technickou specifikaci  ANO/NE, doložit certifikátem nebo produktovým listem a čestným prohlášením výrobce)</t>
  </si>
  <si>
    <t>2. část:  Plenkové zalepovací kalhotky s elastickým pásem pro dospělé</t>
  </si>
  <si>
    <t>DPH v %</t>
  </si>
  <si>
    <t xml:space="preserve">Nabídková cena v Kč vč. DPH/1 ks </t>
  </si>
  <si>
    <t>Počet ks v balení</t>
  </si>
  <si>
    <t>Katalogové číslo</t>
  </si>
  <si>
    <t>DPH v Kč</t>
  </si>
  <si>
    <t>Cena celkem za roční objem bez DPH</t>
  </si>
  <si>
    <t>Cena celkem za roční objem vč. DPH</t>
  </si>
  <si>
    <t>CENA CELKEM</t>
  </si>
  <si>
    <t>Předpoklá-daná spotřeba ks/rok</t>
  </si>
  <si>
    <t xml:space="preserve">                   1. skupina: PLENKOVÉ KALHOTKY PRO DOSPĚLÉ (tolerance u velikostí je +/- 10%)</t>
  </si>
  <si>
    <t xml:space="preserve">                  2. skupina: PLENKOVÉ KALHOTKY S ELASTICKÝM PÁSEM PRO DOSPĚLÉ (tolerance u velikostí je +/- 10%)</t>
  </si>
  <si>
    <t>Kód VZP</t>
  </si>
  <si>
    <t>Příloha č. 5</t>
  </si>
  <si>
    <t>Název VZ: „Dodávky inkontinenčních pomůcek pro SN v Opavě“</t>
  </si>
  <si>
    <t>Zpracoval:</t>
  </si>
  <si>
    <t xml:space="preserve">Datum: </t>
  </si>
  <si>
    <t xml:space="preserve">                 3. skupina: INKONTINENČNÍ PODLOŽKY</t>
  </si>
  <si>
    <t>3. část:  Inkontinenční podložky pod pacienty</t>
  </si>
  <si>
    <t>vel. S - obvod boků 70–90 cm, min. ISO savost 1600 ml</t>
  </si>
  <si>
    <t>Číslo zakázky: P23V00000002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</si>
</sst>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color theme="1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name val="Calibri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1" fillId="0" borderId="0" xfId="1"/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0" fontId="15" fillId="0" borderId="1" xfId="2" applyFont="1" applyBorder="1" applyAlignment="1">
      <alignment horizontal="left"/>
    </xf>
    <xf numFmtId="0" fontId="11" fillId="0" borderId="1" xfId="1" applyFont="1" applyBorder="1"/>
    <xf numFmtId="0" fontId="15" fillId="0" borderId="1" xfId="2" applyFont="1" applyBorder="1"/>
    <xf numFmtId="0" fontId="15" fillId="0" borderId="0" xfId="2" applyFont="1"/>
    <xf numFmtId="0" fontId="11" fillId="0" borderId="0" xfId="0" applyFont="1"/>
    <xf numFmtId="0" fontId="15" fillId="0" borderId="0" xfId="2" applyFont="1" applyAlignment="1">
      <alignment horizontal="center"/>
    </xf>
    <xf numFmtId="0" fontId="13" fillId="0" borderId="0" xfId="1" applyFont="1" applyFill="1" applyAlignment="1">
      <alignment wrapText="1"/>
    </xf>
    <xf numFmtId="0" fontId="12" fillId="0" borderId="0" xfId="2" applyFont="1" applyAlignment="1">
      <alignment vertical="top"/>
    </xf>
    <xf numFmtId="0" fontId="17" fillId="0" borderId="0" xfId="2" applyFont="1" applyAlignment="1">
      <alignment horizontal="left" vertical="top" wrapText="1"/>
    </xf>
    <xf numFmtId="0" fontId="4" fillId="3" borderId="1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2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righ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6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justify" vertical="center" wrapText="1"/>
    </xf>
    <xf numFmtId="0" fontId="7" fillId="0" borderId="3" xfId="2" applyFont="1" applyBorder="1" applyAlignment="1">
      <alignment horizontal="justify" vertical="center" wrapText="1"/>
    </xf>
    <xf numFmtId="4" fontId="3" fillId="0" borderId="3" xfId="2" applyNumberFormat="1" applyFont="1" applyBorder="1" applyAlignment="1">
      <alignment horizontal="righ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justify" vertical="top" wrapText="1"/>
    </xf>
    <xf numFmtId="4" fontId="22" fillId="0" borderId="0" xfId="0" applyNumberFormat="1" applyFont="1"/>
    <xf numFmtId="0" fontId="21" fillId="0" borderId="1" xfId="2" applyFont="1" applyBorder="1" applyAlignment="1">
      <alignment horizontal="justify" vertical="center" wrapText="1"/>
    </xf>
    <xf numFmtId="3" fontId="6" fillId="0" borderId="1" xfId="2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4" fillId="0" borderId="1" xfId="2" applyNumberFormat="1" applyFont="1" applyFill="1" applyBorder="1" applyAlignment="1">
      <alignment horizontal="right" vertical="center" wrapText="1"/>
    </xf>
    <xf numFmtId="0" fontId="0" fillId="6" borderId="0" xfId="0" applyFill="1"/>
    <xf numFmtId="0" fontId="23" fillId="0" borderId="0" xfId="0" applyFont="1"/>
    <xf numFmtId="3" fontId="23" fillId="0" borderId="0" xfId="0" applyNumberFormat="1" applyFont="1" applyAlignment="1">
      <alignment horizontal="right"/>
    </xf>
    <xf numFmtId="0" fontId="24" fillId="0" borderId="0" xfId="0" applyFont="1"/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1" xfId="2" applyNumberFormat="1" applyFont="1" applyFill="1" applyBorder="1" applyAlignment="1">
      <alignment horizontal="right" vertical="center" wrapText="1"/>
    </xf>
    <xf numFmtId="0" fontId="2" fillId="0" borderId="0" xfId="6"/>
    <xf numFmtId="0" fontId="27" fillId="0" borderId="0" xfId="6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4" borderId="4" xfId="2" applyFont="1" applyFill="1" applyBorder="1" applyAlignment="1">
      <alignment horizontal="left" vertical="top"/>
    </xf>
    <xf numFmtId="0" fontId="18" fillId="4" borderId="0" xfId="2" applyFont="1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0" fillId="0" borderId="0" xfId="0" applyAlignment="1"/>
    <xf numFmtId="0" fontId="24" fillId="0" borderId="0" xfId="0" applyFont="1" applyAlignment="1"/>
    <xf numFmtId="0" fontId="19" fillId="0" borderId="0" xfId="0" applyFont="1" applyAlignment="1"/>
    <xf numFmtId="0" fontId="25" fillId="0" borderId="0" xfId="0" applyFont="1" applyAlignment="1"/>
    <xf numFmtId="0" fontId="23" fillId="0" borderId="0" xfId="0" applyFont="1" applyAlignment="1"/>
    <xf numFmtId="0" fontId="18" fillId="2" borderId="5" xfId="2" applyFont="1" applyFill="1" applyBorder="1" applyAlignment="1">
      <alignment horizontal="left"/>
    </xf>
    <xf numFmtId="0" fontId="18" fillId="2" borderId="6" xfId="2" applyFont="1" applyFill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8" fillId="5" borderId="1" xfId="2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9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2" applyFont="1"/>
    <xf numFmtId="0" fontId="16" fillId="0" borderId="0" xfId="2" applyFont="1"/>
    <xf numFmtId="0" fontId="12" fillId="0" borderId="0" xfId="2" applyFont="1" applyAlignment="1">
      <alignment horizontal="left"/>
    </xf>
  </cellXfs>
  <cellStyles count="8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</cellStyles>
  <dxfs count="0"/>
  <tableStyles count="0" defaultTableStyle="TableStyleMedium2" defaultPivotStyle="PivotStyleLight16"/>
  <colors>
    <mruColors>
      <color rgb="FFDBE8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workbookViewId="0">
      <selection activeCell="M25" sqref="M25"/>
    </sheetView>
  </sheetViews>
  <sheetFormatPr defaultRowHeight="12.75" x14ac:dyDescent="0.2"/>
  <cols>
    <col min="1" max="1" width="4.7109375" customWidth="1"/>
    <col min="2" max="2" width="50.7109375" customWidth="1"/>
    <col min="3" max="3" width="36.7109375" hidden="1" customWidth="1"/>
    <col min="4" max="5" width="10.7109375" customWidth="1"/>
    <col min="6" max="6" width="6.7109375" customWidth="1"/>
    <col min="7" max="7" width="10.7109375" customWidth="1"/>
    <col min="8" max="9" width="5.7109375" customWidth="1"/>
    <col min="10" max="10" width="10.7109375" customWidth="1"/>
    <col min="11" max="11" width="9.7109375" style="35" customWidth="1"/>
    <col min="12" max="13" width="13.7109375" customWidth="1"/>
    <col min="14" max="14" width="13.5703125" customWidth="1"/>
    <col min="15" max="15" width="67.140625" customWidth="1"/>
    <col min="20" max="20" width="13" customWidth="1"/>
    <col min="21" max="21" width="15.85546875" customWidth="1"/>
  </cols>
  <sheetData>
    <row r="1" spans="1:17" x14ac:dyDescent="0.2">
      <c r="A1" s="57" t="s">
        <v>58</v>
      </c>
      <c r="B1" s="57"/>
    </row>
    <row r="2" spans="1:17" s="38" customFormat="1" ht="15.75" x14ac:dyDescent="0.25">
      <c r="A2" s="58" t="s">
        <v>59</v>
      </c>
      <c r="B2" s="58"/>
      <c r="C2" s="60"/>
      <c r="D2" s="60"/>
      <c r="K2" s="39"/>
    </row>
    <row r="3" spans="1:17" s="38" customFormat="1" ht="15.75" x14ac:dyDescent="0.25">
      <c r="A3" s="58" t="s">
        <v>65</v>
      </c>
      <c r="B3" s="58"/>
      <c r="C3" s="40"/>
      <c r="D3" s="40"/>
      <c r="K3" s="39"/>
    </row>
    <row r="4" spans="1:17" ht="15.75" x14ac:dyDescent="0.25">
      <c r="A4" s="61" t="s">
        <v>60</v>
      </c>
      <c r="B4" s="61"/>
    </row>
    <row r="5" spans="1:17" ht="15.75" x14ac:dyDescent="0.25">
      <c r="A5" s="59" t="s">
        <v>61</v>
      </c>
      <c r="B5" s="59"/>
    </row>
    <row r="6" spans="1:17" ht="12.75" customHeight="1" x14ac:dyDescent="0.2">
      <c r="A6" s="47" t="s">
        <v>21</v>
      </c>
      <c r="B6" s="47" t="s">
        <v>22</v>
      </c>
      <c r="C6" s="47" t="s">
        <v>23</v>
      </c>
      <c r="D6" s="45" t="s">
        <v>57</v>
      </c>
      <c r="E6" s="45" t="s">
        <v>49</v>
      </c>
      <c r="F6" s="45" t="s">
        <v>48</v>
      </c>
      <c r="G6" s="48" t="s">
        <v>43</v>
      </c>
      <c r="H6" s="47" t="s">
        <v>46</v>
      </c>
      <c r="I6" s="47" t="s">
        <v>50</v>
      </c>
      <c r="J6" s="48" t="s">
        <v>47</v>
      </c>
      <c r="K6" s="50" t="s">
        <v>54</v>
      </c>
      <c r="L6" s="45" t="s">
        <v>51</v>
      </c>
      <c r="M6" s="45" t="s">
        <v>52</v>
      </c>
    </row>
    <row r="7" spans="1:17" ht="49.5" customHeight="1" x14ac:dyDescent="0.2">
      <c r="A7" s="47"/>
      <c r="B7" s="47"/>
      <c r="C7" s="47"/>
      <c r="D7" s="46"/>
      <c r="E7" s="46"/>
      <c r="F7" s="46"/>
      <c r="G7" s="49"/>
      <c r="H7" s="47"/>
      <c r="I7" s="47"/>
      <c r="J7" s="49"/>
      <c r="K7" s="51"/>
      <c r="L7" s="46"/>
      <c r="M7" s="46"/>
    </row>
    <row r="8" spans="1:17" ht="15.75" x14ac:dyDescent="0.25">
      <c r="A8" s="62" t="s">
        <v>55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O8" s="43"/>
      <c r="P8" s="43"/>
      <c r="Q8" s="44"/>
    </row>
    <row r="9" spans="1:17" s="19" customFormat="1" ht="18" customHeight="1" x14ac:dyDescent="0.2">
      <c r="A9" s="18"/>
      <c r="B9" s="52" t="s">
        <v>30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  <c r="O9" s="43"/>
      <c r="P9" s="43"/>
      <c r="Q9" s="44"/>
    </row>
    <row r="10" spans="1:17" s="19" customFormat="1" ht="18" customHeight="1" x14ac:dyDescent="0.2">
      <c r="A10" s="20">
        <v>1</v>
      </c>
      <c r="B10" s="33" t="s">
        <v>39</v>
      </c>
      <c r="C10" s="3"/>
      <c r="D10" s="3"/>
      <c r="E10" s="3"/>
      <c r="F10" s="3"/>
      <c r="G10" s="29"/>
      <c r="H10" s="29">
        <v>21</v>
      </c>
      <c r="I10" s="29">
        <f>(G10/100)*H10</f>
        <v>0</v>
      </c>
      <c r="J10" s="29">
        <f>G10+I10</f>
        <v>0</v>
      </c>
      <c r="K10" s="34">
        <v>8760</v>
      </c>
      <c r="L10" s="21">
        <f>K10*G10</f>
        <v>0</v>
      </c>
      <c r="M10" s="21">
        <f>K10*J10</f>
        <v>0</v>
      </c>
      <c r="O10" s="43"/>
      <c r="P10" s="43"/>
      <c r="Q10" s="44"/>
    </row>
    <row r="11" spans="1:17" s="19" customFormat="1" ht="18" customHeight="1" x14ac:dyDescent="0.2">
      <c r="A11" s="20">
        <v>2</v>
      </c>
      <c r="B11" s="33" t="s">
        <v>40</v>
      </c>
      <c r="C11" s="2"/>
      <c r="D11" s="2"/>
      <c r="E11" s="2"/>
      <c r="F11" s="2"/>
      <c r="G11" s="29"/>
      <c r="H11" s="29"/>
      <c r="I11" s="29">
        <f t="shared" ref="I11:I12" si="0">(G11/100)*H11</f>
        <v>0</v>
      </c>
      <c r="J11" s="29">
        <f t="shared" ref="J11:J12" si="1">G11+I11</f>
        <v>0</v>
      </c>
      <c r="K11" s="34">
        <v>35880</v>
      </c>
      <c r="L11" s="21">
        <f>K11*G11</f>
        <v>0</v>
      </c>
      <c r="M11" s="21">
        <f t="shared" ref="M11:M12" si="2">K11*J11</f>
        <v>0</v>
      </c>
    </row>
    <row r="12" spans="1:17" s="19" customFormat="1" ht="18" customHeight="1" x14ac:dyDescent="0.2">
      <c r="A12" s="20">
        <v>3</v>
      </c>
      <c r="B12" s="33" t="s">
        <v>32</v>
      </c>
      <c r="C12" s="2"/>
      <c r="D12" s="2"/>
      <c r="E12" s="2"/>
      <c r="F12" s="2"/>
      <c r="G12" s="29"/>
      <c r="H12" s="29"/>
      <c r="I12" s="29">
        <f t="shared" si="0"/>
        <v>0</v>
      </c>
      <c r="J12" s="29">
        <f t="shared" si="1"/>
        <v>0</v>
      </c>
      <c r="K12" s="34">
        <v>9226</v>
      </c>
      <c r="L12" s="21">
        <f>K12*G12</f>
        <v>0</v>
      </c>
      <c r="M12" s="21">
        <f t="shared" si="2"/>
        <v>0</v>
      </c>
    </row>
    <row r="13" spans="1:17" s="19" customFormat="1" ht="18" customHeight="1" x14ac:dyDescent="0.2">
      <c r="A13" s="18"/>
      <c r="B13" s="52" t="s">
        <v>31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</row>
    <row r="14" spans="1:17" s="19" customFormat="1" ht="18" customHeight="1" x14ac:dyDescent="0.2">
      <c r="A14" s="20">
        <v>4</v>
      </c>
      <c r="B14" s="33" t="s">
        <v>41</v>
      </c>
      <c r="C14" s="3"/>
      <c r="D14" s="3"/>
      <c r="E14" s="3"/>
      <c r="F14" s="3"/>
      <c r="G14" s="29"/>
      <c r="H14" s="29"/>
      <c r="I14" s="29">
        <f>G14/100*H14</f>
        <v>0</v>
      </c>
      <c r="J14" s="29">
        <f>G14+I14</f>
        <v>0</v>
      </c>
      <c r="K14" s="34">
        <v>2190</v>
      </c>
      <c r="L14" s="21">
        <f>G14*K14</f>
        <v>0</v>
      </c>
      <c r="M14" s="21">
        <f>J14*K14</f>
        <v>0</v>
      </c>
    </row>
    <row r="15" spans="1:17" ht="15.75" x14ac:dyDescent="0.25">
      <c r="A15" s="65" t="s">
        <v>56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O15" s="37"/>
    </row>
    <row r="16" spans="1:17" s="19" customFormat="1" ht="18" customHeight="1" x14ac:dyDescent="0.2">
      <c r="A16" s="18"/>
      <c r="B16" s="52" t="s">
        <v>38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s="19" customFormat="1" ht="18" customHeight="1" x14ac:dyDescent="0.2">
      <c r="A17" s="20">
        <v>6</v>
      </c>
      <c r="B17" s="33" t="s">
        <v>64</v>
      </c>
      <c r="C17" s="22"/>
      <c r="D17" s="23"/>
      <c r="E17" s="23"/>
      <c r="F17" s="23"/>
      <c r="G17" s="24"/>
      <c r="H17" s="24"/>
      <c r="I17" s="25">
        <v>0</v>
      </c>
      <c r="J17" s="25">
        <v>0</v>
      </c>
      <c r="K17" s="36">
        <v>780</v>
      </c>
      <c r="L17" s="21">
        <f>K17*G17</f>
        <v>0</v>
      </c>
      <c r="M17" s="21">
        <f>J17*K17</f>
        <v>0</v>
      </c>
    </row>
    <row r="18" spans="1:13" s="19" customFormat="1" ht="18" customHeight="1" x14ac:dyDescent="0.2">
      <c r="A18" s="20">
        <v>7</v>
      </c>
      <c r="B18" s="33" t="s">
        <v>33</v>
      </c>
      <c r="C18" s="22"/>
      <c r="D18" s="23"/>
      <c r="E18" s="23"/>
      <c r="F18" s="23"/>
      <c r="G18" s="24"/>
      <c r="H18" s="24"/>
      <c r="I18" s="25">
        <f>G18/100*H18</f>
        <v>0</v>
      </c>
      <c r="J18" s="25">
        <f>G18+I18</f>
        <v>0</v>
      </c>
      <c r="K18" s="36">
        <v>5010</v>
      </c>
      <c r="L18" s="21">
        <f>K18*G18</f>
        <v>0</v>
      </c>
      <c r="M18" s="21">
        <f>J18*K18</f>
        <v>0</v>
      </c>
    </row>
    <row r="19" spans="1:13" s="19" customFormat="1" ht="18" customHeight="1" x14ac:dyDescent="0.2">
      <c r="A19" s="20">
        <v>8</v>
      </c>
      <c r="B19" s="33" t="s">
        <v>34</v>
      </c>
      <c r="C19" s="3"/>
      <c r="D19" s="3"/>
      <c r="E19" s="3"/>
      <c r="F19" s="3"/>
      <c r="G19" s="29"/>
      <c r="H19" s="29"/>
      <c r="I19" s="25">
        <f t="shared" ref="I19:I20" si="3">G19/100*H19</f>
        <v>0</v>
      </c>
      <c r="J19" s="25">
        <f t="shared" ref="J19:J20" si="4">G19+I19</f>
        <v>0</v>
      </c>
      <c r="K19" s="34">
        <v>16740</v>
      </c>
      <c r="L19" s="21">
        <f>K19*G19</f>
        <v>0</v>
      </c>
      <c r="M19" s="21">
        <f t="shared" ref="M19:M20" si="5">J19*K19</f>
        <v>0</v>
      </c>
    </row>
    <row r="20" spans="1:13" s="19" customFormat="1" ht="18" customHeight="1" x14ac:dyDescent="0.2">
      <c r="A20" s="20">
        <v>9</v>
      </c>
      <c r="B20" s="33" t="s">
        <v>42</v>
      </c>
      <c r="C20" s="2"/>
      <c r="D20" s="2"/>
      <c r="E20" s="2"/>
      <c r="F20" s="2"/>
      <c r="G20" s="29"/>
      <c r="H20" s="29"/>
      <c r="I20" s="25">
        <f t="shared" si="3"/>
        <v>0</v>
      </c>
      <c r="J20" s="25">
        <f t="shared" si="4"/>
        <v>0</v>
      </c>
      <c r="K20" s="34">
        <v>3752</v>
      </c>
      <c r="L20" s="21">
        <f>K20*G20</f>
        <v>0</v>
      </c>
      <c r="M20" s="21">
        <f t="shared" si="5"/>
        <v>0</v>
      </c>
    </row>
    <row r="21" spans="1:13" ht="15.75" x14ac:dyDescent="0.2">
      <c r="A21" s="54" t="s">
        <v>62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1:13" s="19" customFormat="1" ht="18" customHeight="1" x14ac:dyDescent="0.2">
      <c r="A22" s="22"/>
      <c r="B22" s="52" t="s">
        <v>24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1:13" s="19" customFormat="1" ht="30" customHeight="1" x14ac:dyDescent="0.2">
      <c r="A23" s="20">
        <v>10</v>
      </c>
      <c r="B23" s="33" t="s">
        <v>25</v>
      </c>
      <c r="C23" s="27"/>
      <c r="D23" s="27"/>
      <c r="E23" s="27"/>
      <c r="F23" s="27"/>
      <c r="G23" s="30"/>
      <c r="H23" s="30"/>
      <c r="I23" s="30">
        <f>G23/100*H23</f>
        <v>0</v>
      </c>
      <c r="J23" s="30">
        <f>G23+I23</f>
        <v>0</v>
      </c>
      <c r="K23" s="41">
        <v>7230</v>
      </c>
      <c r="L23" s="28">
        <f>K23*G23</f>
        <v>0</v>
      </c>
      <c r="M23" s="21">
        <f>J23*K23</f>
        <v>0</v>
      </c>
    </row>
    <row r="24" spans="1:13" s="19" customFormat="1" ht="30" customHeight="1" x14ac:dyDescent="0.2">
      <c r="A24" s="20">
        <v>11</v>
      </c>
      <c r="B24" s="33" t="s">
        <v>26</v>
      </c>
      <c r="C24" s="26"/>
      <c r="D24" s="26"/>
      <c r="E24" s="26"/>
      <c r="F24" s="26"/>
      <c r="G24" s="29"/>
      <c r="H24" s="29"/>
      <c r="I24" s="30">
        <f t="shared" ref="I24" si="6">G24/100*H24</f>
        <v>0</v>
      </c>
      <c r="J24" s="30">
        <f t="shared" ref="J24" si="7">G24+I24</f>
        <v>0</v>
      </c>
      <c r="K24" s="42">
        <v>17340</v>
      </c>
      <c r="L24" s="28">
        <f t="shared" ref="L24" si="8">K24*G24</f>
        <v>0</v>
      </c>
      <c r="M24" s="21">
        <f t="shared" ref="M24" si="9">J24*K24</f>
        <v>0</v>
      </c>
    </row>
    <row r="25" spans="1:13" s="19" customFormat="1" ht="30" customHeight="1" x14ac:dyDescent="0.2">
      <c r="A25" s="20">
        <v>12</v>
      </c>
      <c r="B25" s="33" t="s">
        <v>27</v>
      </c>
      <c r="C25" s="26"/>
      <c r="D25" s="26"/>
      <c r="E25" s="26"/>
      <c r="F25" s="26"/>
      <c r="G25" s="29"/>
      <c r="H25" s="29"/>
      <c r="I25" s="30">
        <v>0</v>
      </c>
      <c r="J25" s="30">
        <v>0</v>
      </c>
      <c r="K25" s="42">
        <v>88980</v>
      </c>
      <c r="L25" s="28">
        <f t="shared" ref="L25" si="10">K25*G25</f>
        <v>0</v>
      </c>
      <c r="M25" s="21">
        <f t="shared" ref="M25" si="11">J25*K25</f>
        <v>0</v>
      </c>
    </row>
    <row r="26" spans="1:13" ht="18.75" x14ac:dyDescent="0.25">
      <c r="B26" s="31" t="s">
        <v>53</v>
      </c>
      <c r="L26" s="32">
        <f>L10+L11+L12+L14+L17+L18+L19+L20+L23+L24+L25</f>
        <v>0</v>
      </c>
      <c r="M26" s="32">
        <f>M10+M11+M12+M14+M17+M18+M19+M20+M23+M24+M25</f>
        <v>0</v>
      </c>
    </row>
    <row r="31" spans="1:13" x14ac:dyDescent="0.2">
      <c r="K31"/>
    </row>
    <row r="32" spans="1:13" x14ac:dyDescent="0.2">
      <c r="K32"/>
    </row>
    <row r="33" spans="11:11" x14ac:dyDescent="0.2">
      <c r="K33"/>
    </row>
  </sheetData>
  <mergeCells count="25">
    <mergeCell ref="B22:M22"/>
    <mergeCell ref="A21:M21"/>
    <mergeCell ref="H6:H7"/>
    <mergeCell ref="D6:D7"/>
    <mergeCell ref="A1:B1"/>
    <mergeCell ref="A3:B3"/>
    <mergeCell ref="A5:B5"/>
    <mergeCell ref="A2:D2"/>
    <mergeCell ref="A4:B4"/>
    <mergeCell ref="M6:M7"/>
    <mergeCell ref="A8:M8"/>
    <mergeCell ref="B9:M9"/>
    <mergeCell ref="B13:M13"/>
    <mergeCell ref="B16:M16"/>
    <mergeCell ref="A15:M15"/>
    <mergeCell ref="F6:F7"/>
    <mergeCell ref="E6:E7"/>
    <mergeCell ref="I6:I7"/>
    <mergeCell ref="L6:L7"/>
    <mergeCell ref="G6:G7"/>
    <mergeCell ref="A6:A7"/>
    <mergeCell ref="B6:B7"/>
    <mergeCell ref="C6:C7"/>
    <mergeCell ref="K6:K7"/>
    <mergeCell ref="J6:J7"/>
  </mergeCells>
  <printOptions horizontalCentered="1" verticalCentered="1"/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7" workbookViewId="0">
      <selection activeCell="B45" sqref="B45"/>
    </sheetView>
  </sheetViews>
  <sheetFormatPr defaultRowHeight="12.75" x14ac:dyDescent="0.2"/>
  <cols>
    <col min="1" max="1" width="2.42578125" customWidth="1"/>
    <col min="2" max="2" width="94.42578125" customWidth="1"/>
    <col min="3" max="3" width="9.85546875" customWidth="1"/>
    <col min="4" max="4" width="32.85546875" customWidth="1"/>
  </cols>
  <sheetData>
    <row r="1" spans="1:5" s="4" customFormat="1" ht="41.25" customHeight="1" x14ac:dyDescent="0.25">
      <c r="A1" s="67" t="s">
        <v>44</v>
      </c>
      <c r="B1" s="68"/>
      <c r="C1" s="68"/>
      <c r="D1" s="68"/>
    </row>
    <row r="2" spans="1:5" ht="15.75" x14ac:dyDescent="0.25">
      <c r="A2" s="69" t="s">
        <v>28</v>
      </c>
      <c r="B2" s="69"/>
      <c r="C2" s="5"/>
      <c r="D2" s="5"/>
    </row>
    <row r="3" spans="1:5" x14ac:dyDescent="0.2">
      <c r="A3" s="71" t="s">
        <v>2</v>
      </c>
      <c r="B3" s="71"/>
      <c r="C3" s="6" t="s">
        <v>0</v>
      </c>
      <c r="D3" s="7" t="s">
        <v>1</v>
      </c>
    </row>
    <row r="4" spans="1:5" x14ac:dyDescent="0.2">
      <c r="A4" s="8"/>
      <c r="B4" s="9" t="s">
        <v>29</v>
      </c>
      <c r="C4" s="10"/>
      <c r="D4" s="10" t="s">
        <v>37</v>
      </c>
    </row>
    <row r="5" spans="1:5" x14ac:dyDescent="0.2">
      <c r="A5" s="8"/>
      <c r="B5" s="9" t="s">
        <v>4</v>
      </c>
      <c r="C5" s="10"/>
      <c r="D5" s="10" t="s">
        <v>6</v>
      </c>
    </row>
    <row r="6" spans="1:5" x14ac:dyDescent="0.2">
      <c r="A6" s="8"/>
      <c r="B6" s="11" t="s">
        <v>5</v>
      </c>
      <c r="C6" s="10"/>
      <c r="D6" s="10" t="s">
        <v>6</v>
      </c>
    </row>
    <row r="7" spans="1:5" x14ac:dyDescent="0.2">
      <c r="A7" s="8"/>
      <c r="B7" s="11" t="s">
        <v>7</v>
      </c>
      <c r="C7" s="10"/>
      <c r="D7" s="10" t="s">
        <v>3</v>
      </c>
      <c r="E7" s="1"/>
    </row>
    <row r="8" spans="1:5" x14ac:dyDescent="0.2">
      <c r="A8" s="8"/>
      <c r="B8" s="9" t="s">
        <v>8</v>
      </c>
      <c r="C8" s="10"/>
      <c r="D8" s="10" t="s">
        <v>3</v>
      </c>
    </row>
    <row r="9" spans="1:5" x14ac:dyDescent="0.2">
      <c r="A9" s="12"/>
      <c r="B9" s="11" t="s">
        <v>9</v>
      </c>
      <c r="C9" s="10"/>
      <c r="D9" s="10" t="s">
        <v>3</v>
      </c>
    </row>
    <row r="10" spans="1:5" x14ac:dyDescent="0.2">
      <c r="A10" s="12"/>
      <c r="B10" s="11" t="s">
        <v>10</v>
      </c>
      <c r="C10" s="10"/>
      <c r="D10" s="10" t="s">
        <v>3</v>
      </c>
    </row>
    <row r="11" spans="1:5" x14ac:dyDescent="0.2">
      <c r="A11" s="12"/>
      <c r="B11" s="11" t="s">
        <v>11</v>
      </c>
      <c r="C11" s="10"/>
      <c r="D11" s="10" t="s">
        <v>3</v>
      </c>
    </row>
    <row r="12" spans="1:5" x14ac:dyDescent="0.2">
      <c r="A12" s="12"/>
      <c r="B12" s="11" t="s">
        <v>12</v>
      </c>
      <c r="C12" s="10"/>
      <c r="D12" s="10" t="s">
        <v>3</v>
      </c>
    </row>
    <row r="13" spans="1:5" x14ac:dyDescent="0.2">
      <c r="A13" s="12"/>
      <c r="B13" s="11" t="s">
        <v>13</v>
      </c>
      <c r="C13" s="10"/>
      <c r="D13" s="10" t="s">
        <v>3</v>
      </c>
    </row>
    <row r="14" spans="1:5" x14ac:dyDescent="0.2">
      <c r="A14" s="12"/>
      <c r="B14" s="11" t="s">
        <v>14</v>
      </c>
      <c r="C14" s="10"/>
      <c r="D14" s="10" t="s">
        <v>15</v>
      </c>
    </row>
    <row r="15" spans="1:5" x14ac:dyDescent="0.2">
      <c r="A15" s="70" t="s">
        <v>20</v>
      </c>
      <c r="B15" s="70"/>
      <c r="C15" s="5"/>
      <c r="D15" s="5"/>
    </row>
    <row r="16" spans="1:5" x14ac:dyDescent="0.2">
      <c r="A16" s="13"/>
      <c r="B16" s="13"/>
      <c r="C16" s="13"/>
      <c r="D16" s="13"/>
    </row>
    <row r="17" spans="1:4" ht="15.75" x14ac:dyDescent="0.25">
      <c r="A17" s="69" t="s">
        <v>45</v>
      </c>
      <c r="B17" s="69"/>
      <c r="C17" s="5"/>
      <c r="D17" s="5"/>
    </row>
    <row r="18" spans="1:4" x14ac:dyDescent="0.2">
      <c r="A18" s="71" t="s">
        <v>2</v>
      </c>
      <c r="B18" s="71"/>
      <c r="C18" s="6" t="s">
        <v>0</v>
      </c>
      <c r="D18" s="7" t="s">
        <v>1</v>
      </c>
    </row>
    <row r="19" spans="1:4" x14ac:dyDescent="0.2">
      <c r="A19" s="8"/>
      <c r="B19" s="9" t="s">
        <v>35</v>
      </c>
      <c r="C19" s="10"/>
      <c r="D19" s="10" t="s">
        <v>37</v>
      </c>
    </row>
    <row r="20" spans="1:4" x14ac:dyDescent="0.2">
      <c r="A20" s="8"/>
      <c r="B20" s="9" t="s">
        <v>36</v>
      </c>
      <c r="C20" s="10"/>
      <c r="D20" s="10" t="s">
        <v>37</v>
      </c>
    </row>
    <row r="21" spans="1:4" x14ac:dyDescent="0.2">
      <c r="A21" s="8"/>
      <c r="B21" s="9" t="s">
        <v>4</v>
      </c>
      <c r="C21" s="10"/>
      <c r="D21" s="10" t="s">
        <v>6</v>
      </c>
    </row>
    <row r="22" spans="1:4" x14ac:dyDescent="0.2">
      <c r="A22" s="8"/>
      <c r="B22" s="11" t="s">
        <v>5</v>
      </c>
      <c r="C22" s="10"/>
      <c r="D22" s="10" t="s">
        <v>6</v>
      </c>
    </row>
    <row r="23" spans="1:4" x14ac:dyDescent="0.2">
      <c r="A23" s="8"/>
      <c r="B23" s="11" t="s">
        <v>7</v>
      </c>
      <c r="C23" s="10"/>
      <c r="D23" s="10" t="s">
        <v>3</v>
      </c>
    </row>
    <row r="24" spans="1:4" x14ac:dyDescent="0.2">
      <c r="A24" s="8"/>
      <c r="B24" s="9" t="s">
        <v>8</v>
      </c>
      <c r="C24" s="10"/>
      <c r="D24" s="10" t="s">
        <v>3</v>
      </c>
    </row>
    <row r="25" spans="1:4" x14ac:dyDescent="0.2">
      <c r="A25" s="12"/>
      <c r="B25" s="11" t="s">
        <v>9</v>
      </c>
      <c r="C25" s="10"/>
      <c r="D25" s="10" t="s">
        <v>3</v>
      </c>
    </row>
    <row r="26" spans="1:4" x14ac:dyDescent="0.2">
      <c r="A26" s="12"/>
      <c r="B26" s="11" t="s">
        <v>10</v>
      </c>
      <c r="C26" s="10"/>
      <c r="D26" s="10" t="s">
        <v>3</v>
      </c>
    </row>
    <row r="27" spans="1:4" x14ac:dyDescent="0.2">
      <c r="A27" s="12"/>
      <c r="B27" s="11" t="s">
        <v>11</v>
      </c>
      <c r="C27" s="10"/>
      <c r="D27" s="10" t="s">
        <v>3</v>
      </c>
    </row>
    <row r="28" spans="1:4" x14ac:dyDescent="0.2">
      <c r="A28" s="12"/>
      <c r="B28" s="11" t="s">
        <v>12</v>
      </c>
      <c r="C28" s="10"/>
      <c r="D28" s="10" t="s">
        <v>3</v>
      </c>
    </row>
    <row r="29" spans="1:4" x14ac:dyDescent="0.2">
      <c r="A29" s="12"/>
      <c r="B29" s="11" t="s">
        <v>13</v>
      </c>
      <c r="C29" s="10"/>
      <c r="D29" s="10" t="s">
        <v>3</v>
      </c>
    </row>
    <row r="30" spans="1:4" x14ac:dyDescent="0.2">
      <c r="A30" s="12"/>
      <c r="B30" s="11" t="s">
        <v>14</v>
      </c>
      <c r="C30" s="10"/>
      <c r="D30" s="10" t="s">
        <v>15</v>
      </c>
    </row>
    <row r="31" spans="1:4" x14ac:dyDescent="0.2">
      <c r="A31" s="70" t="s">
        <v>20</v>
      </c>
      <c r="B31" s="70"/>
      <c r="C31" s="5"/>
      <c r="D31" s="5"/>
    </row>
    <row r="32" spans="1:4" x14ac:dyDescent="0.2">
      <c r="A32" s="14"/>
      <c r="B32" s="15"/>
      <c r="C32" s="5"/>
      <c r="D32" s="5"/>
    </row>
    <row r="33" spans="1:4" x14ac:dyDescent="0.2">
      <c r="A33" s="13"/>
      <c r="B33" s="13"/>
      <c r="C33" s="13"/>
      <c r="D33" s="13"/>
    </row>
    <row r="34" spans="1:4" ht="12.75" customHeight="1" x14ac:dyDescent="0.25">
      <c r="A34" s="69" t="s">
        <v>63</v>
      </c>
      <c r="B34" s="69"/>
      <c r="C34" s="5"/>
      <c r="D34" s="5"/>
    </row>
    <row r="35" spans="1:4" x14ac:dyDescent="0.2">
      <c r="A35" s="16" t="s">
        <v>2</v>
      </c>
      <c r="B35" s="17"/>
      <c r="C35" s="6" t="s">
        <v>0</v>
      </c>
      <c r="D35" s="7" t="s">
        <v>1</v>
      </c>
    </row>
    <row r="36" spans="1:4" x14ac:dyDescent="0.2">
      <c r="A36" s="5"/>
      <c r="B36" s="9" t="s">
        <v>4</v>
      </c>
      <c r="C36" s="10"/>
      <c r="D36" s="10" t="s">
        <v>6</v>
      </c>
    </row>
    <row r="37" spans="1:4" x14ac:dyDescent="0.2">
      <c r="A37" s="5"/>
      <c r="B37" s="9" t="s">
        <v>16</v>
      </c>
      <c r="C37" s="10"/>
      <c r="D37" s="10" t="s">
        <v>3</v>
      </c>
    </row>
    <row r="38" spans="1:4" x14ac:dyDescent="0.2">
      <c r="A38" s="5"/>
      <c r="B38" s="9" t="s">
        <v>17</v>
      </c>
      <c r="C38" s="10"/>
      <c r="D38" s="10" t="s">
        <v>3</v>
      </c>
    </row>
    <row r="39" spans="1:4" x14ac:dyDescent="0.2">
      <c r="A39" s="5"/>
      <c r="B39" s="9" t="s">
        <v>18</v>
      </c>
      <c r="C39" s="10"/>
      <c r="D39" s="10" t="s">
        <v>3</v>
      </c>
    </row>
    <row r="40" spans="1:4" x14ac:dyDescent="0.2">
      <c r="A40" s="5"/>
      <c r="B40" s="9" t="s">
        <v>19</v>
      </c>
      <c r="C40" s="10"/>
      <c r="D40" s="10" t="s">
        <v>3</v>
      </c>
    </row>
    <row r="41" spans="1:4" x14ac:dyDescent="0.2">
      <c r="A41" s="5"/>
      <c r="B41" s="11" t="s">
        <v>14</v>
      </c>
      <c r="C41" s="10"/>
      <c r="D41" s="10" t="s">
        <v>15</v>
      </c>
    </row>
    <row r="42" spans="1:4" x14ac:dyDescent="0.2">
      <c r="A42" s="70" t="s">
        <v>20</v>
      </c>
      <c r="B42" s="70"/>
      <c r="C42" s="13"/>
      <c r="D42" s="13"/>
    </row>
  </sheetData>
  <mergeCells count="9">
    <mergeCell ref="A1:D1"/>
    <mergeCell ref="A34:B34"/>
    <mergeCell ref="A42:B42"/>
    <mergeCell ref="A2:B2"/>
    <mergeCell ref="A3:B3"/>
    <mergeCell ref="A15:B15"/>
    <mergeCell ref="A17:B17"/>
    <mergeCell ref="A18:B18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technická specifikace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2021-07-29T18:10:37Z</dcterms:created>
  <dcterms:modified xsi:type="dcterms:W3CDTF">2023-01-05T06:09:00Z</dcterms:modified>
</cp:coreProperties>
</file>