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-75" windowWidth="17685" windowHeight="15390"/>
  </bookViews>
  <sheets>
    <sheet name="cenová kalkulace" sheetId="1" r:id="rId1"/>
  </sheets>
  <calcPr calcId="145621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7" i="1"/>
  <c r="E35" i="1" l="1"/>
  <c r="C35" i="1"/>
  <c r="B35" i="1"/>
  <c r="G23" i="1" l="1"/>
  <c r="I23" i="1" s="1"/>
  <c r="G24" i="1"/>
  <c r="I24" i="1" s="1"/>
  <c r="G22" i="1" l="1"/>
  <c r="I22" i="1" s="1"/>
  <c r="J26" i="1" l="1"/>
  <c r="G10" i="1" l="1"/>
  <c r="I10" i="1" s="1"/>
  <c r="G7" i="1" l="1"/>
  <c r="I7" i="1" s="1"/>
  <c r="G8" i="1"/>
  <c r="I8" i="1" s="1"/>
  <c r="G9" i="1"/>
  <c r="I9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5" i="1"/>
  <c r="I25" i="1" s="1"/>
  <c r="L26" i="1"/>
  <c r="D29" i="1"/>
  <c r="E29" i="1" s="1"/>
  <c r="G26" i="1" l="1"/>
  <c r="I26" i="1"/>
</calcChain>
</file>

<file path=xl/sharedStrings.xml><?xml version="1.0" encoding="utf-8"?>
<sst xmlns="http://schemas.openxmlformats.org/spreadsheetml/2006/main" count="95" uniqueCount="73">
  <si>
    <t>2 l/200 bar</t>
  </si>
  <si>
    <t>10 l/150 bar</t>
  </si>
  <si>
    <t>Kyslík technický</t>
  </si>
  <si>
    <t>7,5 kg</t>
  </si>
  <si>
    <t>30 kg</t>
  </si>
  <si>
    <t>5 l/200 bar</t>
  </si>
  <si>
    <t>ARGON 5,0-LG</t>
  </si>
  <si>
    <t>20 kg</t>
  </si>
  <si>
    <t>7,0 kg</t>
  </si>
  <si>
    <t>20 l/200 bar</t>
  </si>
  <si>
    <t>10 l</t>
  </si>
  <si>
    <t>1500 l</t>
  </si>
  <si>
    <t>ADR láhve</t>
  </si>
  <si>
    <t>Silniční poplatek</t>
  </si>
  <si>
    <t>Ostatní poplatky</t>
  </si>
  <si>
    <t xml:space="preserve">Poplatky </t>
  </si>
  <si>
    <t>Cena v Kč bez DPH / 1 ks láhve</t>
  </si>
  <si>
    <t>Cena celkem</t>
  </si>
  <si>
    <t>Doprava - svoz</t>
  </si>
  <si>
    <t>10 l/200 bar</t>
  </si>
  <si>
    <t>40 l</t>
  </si>
  <si>
    <t>ARGON 4,6-LG</t>
  </si>
  <si>
    <t>26,8 l</t>
  </si>
  <si>
    <t>10 l/170 bar</t>
  </si>
  <si>
    <t>5 l/170 bar</t>
  </si>
  <si>
    <t>ARGON 4,8-LG</t>
  </si>
  <si>
    <t>Název nabízeného plynu</t>
  </si>
  <si>
    <t>*pozn. Cena celkem = cena plynu, vč. ceny dopravy, ADR, silničního poplatku a dalších souvisejících nákladů</t>
  </si>
  <si>
    <t>2  m³</t>
  </si>
  <si>
    <t>50 l/200 bar</t>
  </si>
  <si>
    <t>6,5 m³</t>
  </si>
  <si>
    <t>1,1  m³</t>
  </si>
  <si>
    <t>4,3  m³</t>
  </si>
  <si>
    <t>Acetylén čistý</t>
  </si>
  <si>
    <t>4,9  m³</t>
  </si>
  <si>
    <t>2,8  m³</t>
  </si>
  <si>
    <t>1,4  m³</t>
  </si>
  <si>
    <t>Název</t>
  </si>
  <si>
    <t>Označení láhve</t>
  </si>
  <si>
    <t>Množství plynu v láhvi</t>
  </si>
  <si>
    <t>Cena celkem za náplň v Kč bez DPH*/1 láhev</t>
  </si>
  <si>
    <t>Předpok. trvalý počet láhví (ks) v pronájmu</t>
  </si>
  <si>
    <t xml:space="preserve">Cena v Kč bez DPH / 1 svoz </t>
  </si>
  <si>
    <t>Předpokl.
 počet svozů</t>
  </si>
  <si>
    <t>Příloha č. 1</t>
  </si>
  <si>
    <t>Číslo zakázky: P23V00000209</t>
  </si>
  <si>
    <t>Předpokl. množství odběru (výměny) za 2 roky/ks</t>
  </si>
  <si>
    <t>Cena celkem za předpokl.  odebrané  množství v Kč bez DPH/2 roky  (za všechny láhve*)</t>
  </si>
  <si>
    <t>Cena celkem za předpokl.  odebrané  množství v Kč vč. DPH/2 roky  (za všechny láhve*)</t>
  </si>
  <si>
    <t>Cena v Kč bez DPH/2 roky</t>
  </si>
  <si>
    <t>Cena v Kč vč. DPH/2 roky</t>
  </si>
  <si>
    <t>0,4 m³</t>
  </si>
  <si>
    <t>1,6 m³</t>
  </si>
  <si>
    <t>CO₂ svař.</t>
  </si>
  <si>
    <r>
      <rPr>
        <u/>
        <sz val="9"/>
        <color theme="1"/>
        <rFont val="Verdana"/>
        <family val="2"/>
        <charset val="238"/>
      </rPr>
      <t xml:space="preserve">Kalibrační směs tř. II: </t>
    </r>
    <r>
      <rPr>
        <sz val="9"/>
        <color theme="1"/>
        <rFont val="Verdana"/>
        <family val="2"/>
        <charset val="238"/>
      </rPr>
      <t xml:space="preserve">
0,3% oxid uhelnatý, 
0,3% methan, 
0,3 % acetylén, 21% kyslík, zbytek dusík</t>
    </r>
  </si>
  <si>
    <t>Cronigon - 3% O₂ + 97% Argon</t>
  </si>
  <si>
    <t>Entonox - 50 % O₂ + 50 % N₂O</t>
  </si>
  <si>
    <t>20l/200 bar</t>
  </si>
  <si>
    <t>Ventil nádechový - Entonox</t>
  </si>
  <si>
    <t>DPH v %</t>
  </si>
  <si>
    <t>X</t>
  </si>
  <si>
    <t>"Dodávky medicinálních a technických plynů, vč. pronájmu lahví"</t>
  </si>
  <si>
    <t>Číslo spisu: OPA/Hal/2023/28/medicinální a technické plyny</t>
  </si>
  <si>
    <t>vyplní dodavatel</t>
  </si>
  <si>
    <t>V ………………………. dne …………..</t>
  </si>
  <si>
    <t>Cena půlročního nájmu v Kč bez DPH /1 ks láhve</t>
  </si>
  <si>
    <t>Cena 2letého pronájmu v Kč bez DPH/všechny láhve</t>
  </si>
  <si>
    <t>Kyslík medicinální - léčivo</t>
  </si>
  <si>
    <t>N₂O medicinální - léčivo</t>
  </si>
  <si>
    <t xml:space="preserve">Kyslík medicinální - léčivo, láhev s redukčním ventilem </t>
  </si>
  <si>
    <r>
      <t>CORGON 18 - 18% CO</t>
    </r>
    <r>
      <rPr>
        <sz val="9"/>
        <color theme="1"/>
        <rFont val="Calibri"/>
        <family val="2"/>
        <charset val="238"/>
      </rPr>
      <t>₂</t>
    </r>
    <r>
      <rPr>
        <sz val="9"/>
        <color theme="1"/>
        <rFont val="Verdana"/>
        <family val="2"/>
        <charset val="238"/>
      </rPr>
      <t xml:space="preserve"> + 82% Argon</t>
    </r>
  </si>
  <si>
    <t>CO₂ medicinální</t>
  </si>
  <si>
    <t>Stlačený vzduch medicinální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</si>
</sst>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u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i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4" fontId="1" fillId="0" borderId="0" xfId="0" applyNumberFormat="1" applyFont="1"/>
    <xf numFmtId="0" fontId="4" fillId="0" borderId="0" xfId="0" applyFont="1"/>
    <xf numFmtId="0" fontId="1" fillId="0" borderId="0" xfId="0" applyFont="1" applyBorder="1"/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top" wrapText="1"/>
    </xf>
    <xf numFmtId="0" fontId="7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6" fillId="7" borderId="2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1" fillId="7" borderId="0" xfId="0" applyFont="1" applyFill="1"/>
    <xf numFmtId="0" fontId="7" fillId="6" borderId="0" xfId="0" applyFont="1" applyFill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vertical="center"/>
    </xf>
    <xf numFmtId="0" fontId="1" fillId="0" borderId="0" xfId="0" applyFont="1" applyProtection="1">
      <protection locked="0"/>
    </xf>
    <xf numFmtId="4" fontId="1" fillId="6" borderId="1" xfId="0" applyNumberFormat="1" applyFont="1" applyFill="1" applyBorder="1" applyAlignment="1" applyProtection="1">
      <alignment horizontal="right" vertical="center"/>
      <protection locked="0"/>
    </xf>
    <xf numFmtId="4" fontId="2" fillId="6" borderId="1" xfId="0" applyNumberFormat="1" applyFont="1" applyFill="1" applyBorder="1" applyAlignment="1" applyProtection="1">
      <alignment horizontal="right"/>
      <protection locked="0"/>
    </xf>
    <xf numFmtId="9" fontId="1" fillId="6" borderId="1" xfId="0" applyNumberFormat="1" applyFont="1" applyFill="1" applyBorder="1" applyAlignment="1" applyProtection="1">
      <alignment horizontal="center"/>
      <protection locked="0"/>
    </xf>
    <xf numFmtId="9" fontId="1" fillId="6" borderId="1" xfId="0" applyNumberFormat="1" applyFont="1" applyFill="1" applyBorder="1" applyAlignment="1" applyProtection="1">
      <alignment horizontal="center" vertical="center"/>
      <protection locked="0"/>
    </xf>
    <xf numFmtId="4" fontId="1" fillId="6" borderId="1" xfId="0" applyNumberFormat="1" applyFont="1" applyFill="1" applyBorder="1" applyAlignment="1" applyProtection="1">
      <alignment horizontal="right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4" fontId="1" fillId="6" borderId="1" xfId="0" applyNumberFormat="1" applyFont="1" applyFill="1" applyBorder="1" applyAlignment="1" applyProtection="1">
      <alignment horizontal="right" vertical="center"/>
      <protection locked="0"/>
    </xf>
    <xf numFmtId="4" fontId="1" fillId="6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 applyProtection="1">
      <alignment horizontal="right" vertical="center"/>
      <protection locked="0"/>
    </xf>
    <xf numFmtId="4" fontId="0" fillId="6" borderId="1" xfId="0" applyNumberFormat="1" applyFill="1" applyBorder="1" applyAlignment="1" applyProtection="1">
      <alignment vertical="center"/>
      <protection locked="0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Normal="100" workbookViewId="0">
      <selection activeCell="O6" sqref="O6"/>
    </sheetView>
  </sheetViews>
  <sheetFormatPr defaultRowHeight="15" x14ac:dyDescent="0.25"/>
  <cols>
    <col min="1" max="1" width="30.42578125" customWidth="1"/>
    <col min="2" max="2" width="13.140625" customWidth="1"/>
    <col min="3" max="3" width="9.42578125" customWidth="1"/>
    <col min="4" max="4" width="12.42578125" customWidth="1"/>
    <col min="5" max="5" width="20" customWidth="1"/>
    <col min="6" max="6" width="13.5703125" customWidth="1"/>
    <col min="7" max="7" width="17.28515625" style="1" customWidth="1"/>
    <col min="8" max="8" width="6.85546875" style="1" customWidth="1"/>
    <col min="9" max="9" width="18" style="1" customWidth="1"/>
    <col min="10" max="10" width="10.140625" customWidth="1"/>
    <col min="11" max="11" width="12.85546875" customWidth="1"/>
    <col min="12" max="12" width="16" customWidth="1"/>
  </cols>
  <sheetData>
    <row r="1" spans="1:13" x14ac:dyDescent="0.25">
      <c r="A1" s="2" t="s">
        <v>44</v>
      </c>
      <c r="B1" s="2"/>
      <c r="C1" s="2"/>
      <c r="D1" s="2"/>
      <c r="E1" s="2"/>
      <c r="F1" s="2"/>
      <c r="G1" s="5"/>
      <c r="H1" s="5"/>
      <c r="I1" s="5"/>
      <c r="J1" s="2"/>
      <c r="K1" s="2"/>
      <c r="L1" s="2"/>
    </row>
    <row r="2" spans="1:13" ht="18.75" x14ac:dyDescent="0.3">
      <c r="A2" s="69" t="s">
        <v>61</v>
      </c>
      <c r="B2" s="70"/>
      <c r="C2" s="70"/>
      <c r="D2" s="70"/>
      <c r="E2" s="70"/>
      <c r="F2" s="70"/>
      <c r="G2" s="71"/>
      <c r="H2" s="71"/>
      <c r="I2" s="71"/>
      <c r="J2" s="71"/>
      <c r="K2" s="71"/>
      <c r="L2" s="71"/>
    </row>
    <row r="3" spans="1:13" x14ac:dyDescent="0.25">
      <c r="A3" s="72" t="s">
        <v>62</v>
      </c>
      <c r="B3" s="73"/>
      <c r="C3" s="73"/>
      <c r="D3" s="73"/>
      <c r="E3" s="73"/>
      <c r="F3" s="73"/>
      <c r="G3" s="5"/>
      <c r="H3" s="5"/>
      <c r="I3" s="5"/>
      <c r="J3" s="2"/>
      <c r="K3" s="2"/>
      <c r="L3" s="2"/>
    </row>
    <row r="4" spans="1:13" x14ac:dyDescent="0.25">
      <c r="A4" s="72" t="s">
        <v>45</v>
      </c>
      <c r="B4" s="73"/>
      <c r="C4" s="73"/>
      <c r="D4" s="73"/>
      <c r="E4" s="73"/>
      <c r="F4" s="73"/>
      <c r="G4" s="5"/>
      <c r="H4" s="5"/>
      <c r="I4" s="5"/>
      <c r="J4" s="2"/>
      <c r="K4" s="2"/>
      <c r="L4" s="2"/>
    </row>
    <row r="5" spans="1:13" ht="15.75" thickBot="1" x14ac:dyDescent="0.3">
      <c r="A5" s="50" t="s">
        <v>63</v>
      </c>
      <c r="B5" s="49"/>
      <c r="C5" s="2"/>
      <c r="D5" s="2"/>
      <c r="E5" s="2"/>
      <c r="F5" s="2"/>
      <c r="G5" s="5"/>
      <c r="H5" s="5"/>
      <c r="I5" s="5"/>
      <c r="J5" s="2"/>
      <c r="K5" s="2"/>
      <c r="L5" s="2"/>
    </row>
    <row r="6" spans="1:13" ht="85.5" customHeight="1" x14ac:dyDescent="0.25">
      <c r="A6" s="8" t="s">
        <v>37</v>
      </c>
      <c r="B6" s="9" t="s">
        <v>38</v>
      </c>
      <c r="C6" s="9" t="s">
        <v>39</v>
      </c>
      <c r="D6" s="9" t="s">
        <v>46</v>
      </c>
      <c r="E6" s="9" t="s">
        <v>26</v>
      </c>
      <c r="F6" s="9" t="s">
        <v>40</v>
      </c>
      <c r="G6" s="9" t="s">
        <v>47</v>
      </c>
      <c r="H6" s="9" t="s">
        <v>59</v>
      </c>
      <c r="I6" s="9" t="s">
        <v>48</v>
      </c>
      <c r="J6" s="9" t="s">
        <v>41</v>
      </c>
      <c r="K6" s="9" t="s">
        <v>65</v>
      </c>
      <c r="L6" s="9" t="s">
        <v>66</v>
      </c>
      <c r="M6" s="6"/>
    </row>
    <row r="7" spans="1:13" ht="30.75" customHeight="1" x14ac:dyDescent="0.25">
      <c r="A7" s="63" t="s">
        <v>69</v>
      </c>
      <c r="B7" s="11" t="s">
        <v>0</v>
      </c>
      <c r="C7" s="11" t="s">
        <v>51</v>
      </c>
      <c r="D7" s="33">
        <v>1600</v>
      </c>
      <c r="E7" s="59"/>
      <c r="F7" s="60"/>
      <c r="G7" s="64">
        <f t="shared" ref="G7:G24" si="0">F7*D7</f>
        <v>0</v>
      </c>
      <c r="H7" s="57"/>
      <c r="I7" s="43">
        <f>G7*H7</f>
        <v>0</v>
      </c>
      <c r="J7" s="34">
        <v>87</v>
      </c>
      <c r="K7" s="60"/>
      <c r="L7" s="45">
        <f>J7*4*K7</f>
        <v>0</v>
      </c>
      <c r="M7" s="6"/>
    </row>
    <row r="8" spans="1:13" x14ac:dyDescent="0.25">
      <c r="A8" s="30" t="s">
        <v>67</v>
      </c>
      <c r="B8" s="11" t="s">
        <v>1</v>
      </c>
      <c r="C8" s="31" t="s">
        <v>52</v>
      </c>
      <c r="D8" s="33">
        <v>50</v>
      </c>
      <c r="E8" s="59"/>
      <c r="F8" s="58"/>
      <c r="G8" s="38">
        <f t="shared" si="0"/>
        <v>0</v>
      </c>
      <c r="H8" s="56"/>
      <c r="I8" s="42">
        <f t="shared" ref="I8:I25" si="1">G8*H8</f>
        <v>0</v>
      </c>
      <c r="J8" s="34">
        <v>39</v>
      </c>
      <c r="K8" s="58"/>
      <c r="L8" s="44">
        <f t="shared" ref="L8:L25" si="2">J8*4*K8</f>
        <v>0</v>
      </c>
      <c r="M8" s="6"/>
    </row>
    <row r="9" spans="1:13" ht="16.5" customHeight="1" x14ac:dyDescent="0.25">
      <c r="A9" s="30" t="s">
        <v>72</v>
      </c>
      <c r="B9" s="11" t="s">
        <v>19</v>
      </c>
      <c r="C9" s="31" t="s">
        <v>28</v>
      </c>
      <c r="D9" s="33">
        <v>16</v>
      </c>
      <c r="E9" s="59"/>
      <c r="F9" s="58"/>
      <c r="G9" s="38">
        <f t="shared" si="0"/>
        <v>0</v>
      </c>
      <c r="H9" s="56"/>
      <c r="I9" s="42">
        <f t="shared" si="1"/>
        <v>0</v>
      </c>
      <c r="J9" s="34">
        <v>3</v>
      </c>
      <c r="K9" s="58"/>
      <c r="L9" s="44">
        <f t="shared" si="2"/>
        <v>0</v>
      </c>
      <c r="M9" s="6"/>
    </row>
    <row r="10" spans="1:13" ht="16.5" customHeight="1" x14ac:dyDescent="0.25">
      <c r="A10" s="30" t="s">
        <v>2</v>
      </c>
      <c r="B10" s="11" t="s">
        <v>29</v>
      </c>
      <c r="C10" s="31" t="s">
        <v>30</v>
      </c>
      <c r="D10" s="33">
        <v>1</v>
      </c>
      <c r="E10" s="59"/>
      <c r="F10" s="58"/>
      <c r="G10" s="38">
        <f t="shared" si="0"/>
        <v>0</v>
      </c>
      <c r="H10" s="56"/>
      <c r="I10" s="42">
        <f t="shared" si="1"/>
        <v>0</v>
      </c>
      <c r="J10" s="34">
        <v>2</v>
      </c>
      <c r="K10" s="58"/>
      <c r="L10" s="44">
        <f t="shared" si="2"/>
        <v>0</v>
      </c>
      <c r="M10" s="6"/>
    </row>
    <row r="11" spans="1:13" x14ac:dyDescent="0.25">
      <c r="A11" s="30" t="s">
        <v>68</v>
      </c>
      <c r="B11" s="11" t="s">
        <v>10</v>
      </c>
      <c r="C11" s="31" t="s">
        <v>3</v>
      </c>
      <c r="D11" s="33">
        <v>8</v>
      </c>
      <c r="E11" s="59"/>
      <c r="F11" s="58"/>
      <c r="G11" s="38">
        <f t="shared" si="0"/>
        <v>0</v>
      </c>
      <c r="H11" s="56"/>
      <c r="I11" s="42">
        <f t="shared" si="1"/>
        <v>0</v>
      </c>
      <c r="J11" s="34">
        <v>5</v>
      </c>
      <c r="K11" s="58"/>
      <c r="L11" s="44">
        <f t="shared" si="2"/>
        <v>0</v>
      </c>
      <c r="M11" s="6"/>
    </row>
    <row r="12" spans="1:13" x14ac:dyDescent="0.25">
      <c r="A12" s="30" t="s">
        <v>68</v>
      </c>
      <c r="B12" s="11" t="s">
        <v>20</v>
      </c>
      <c r="C12" s="31" t="s">
        <v>4</v>
      </c>
      <c r="D12" s="33">
        <v>12</v>
      </c>
      <c r="E12" s="59"/>
      <c r="F12" s="58"/>
      <c r="G12" s="38">
        <f t="shared" si="0"/>
        <v>0</v>
      </c>
      <c r="H12" s="56"/>
      <c r="I12" s="42">
        <f t="shared" si="1"/>
        <v>0</v>
      </c>
      <c r="J12" s="34">
        <v>12</v>
      </c>
      <c r="K12" s="58"/>
      <c r="L12" s="44">
        <f t="shared" si="2"/>
        <v>0</v>
      </c>
      <c r="M12" s="6"/>
    </row>
    <row r="13" spans="1:13" x14ac:dyDescent="0.25">
      <c r="A13" s="30" t="s">
        <v>25</v>
      </c>
      <c r="B13" s="11" t="s">
        <v>5</v>
      </c>
      <c r="C13" s="31" t="s">
        <v>31</v>
      </c>
      <c r="D13" s="33">
        <v>1</v>
      </c>
      <c r="E13" s="59"/>
      <c r="F13" s="58"/>
      <c r="G13" s="38">
        <f t="shared" si="0"/>
        <v>0</v>
      </c>
      <c r="H13" s="56"/>
      <c r="I13" s="42">
        <f t="shared" si="1"/>
        <v>0</v>
      </c>
      <c r="J13" s="34">
        <v>2</v>
      </c>
      <c r="K13" s="58"/>
      <c r="L13" s="44">
        <f t="shared" si="2"/>
        <v>0</v>
      </c>
      <c r="M13" s="6"/>
    </row>
    <row r="14" spans="1:13" x14ac:dyDescent="0.25">
      <c r="A14" s="30" t="s">
        <v>6</v>
      </c>
      <c r="B14" s="11" t="s">
        <v>5</v>
      </c>
      <c r="C14" s="31" t="s">
        <v>31</v>
      </c>
      <c r="D14" s="33">
        <v>1</v>
      </c>
      <c r="E14" s="59"/>
      <c r="F14" s="58"/>
      <c r="G14" s="38">
        <f t="shared" si="0"/>
        <v>0</v>
      </c>
      <c r="H14" s="56"/>
      <c r="I14" s="42">
        <f t="shared" si="1"/>
        <v>0</v>
      </c>
      <c r="J14" s="34">
        <v>1</v>
      </c>
      <c r="K14" s="58"/>
      <c r="L14" s="44">
        <f t="shared" si="2"/>
        <v>0</v>
      </c>
      <c r="M14" s="6"/>
    </row>
    <row r="15" spans="1:13" x14ac:dyDescent="0.25">
      <c r="A15" s="30" t="s">
        <v>21</v>
      </c>
      <c r="B15" s="11" t="s">
        <v>9</v>
      </c>
      <c r="C15" s="31" t="s">
        <v>32</v>
      </c>
      <c r="D15" s="33">
        <v>1</v>
      </c>
      <c r="E15" s="59"/>
      <c r="F15" s="58"/>
      <c r="G15" s="38">
        <f t="shared" si="0"/>
        <v>0</v>
      </c>
      <c r="H15" s="56"/>
      <c r="I15" s="42">
        <f t="shared" si="1"/>
        <v>0</v>
      </c>
      <c r="J15" s="34">
        <v>1</v>
      </c>
      <c r="K15" s="58"/>
      <c r="L15" s="44">
        <f t="shared" si="2"/>
        <v>0</v>
      </c>
      <c r="M15" s="6"/>
    </row>
    <row r="16" spans="1:13" x14ac:dyDescent="0.25">
      <c r="A16" s="30" t="s">
        <v>71</v>
      </c>
      <c r="B16" s="11" t="s">
        <v>20</v>
      </c>
      <c r="C16" s="31" t="s">
        <v>4</v>
      </c>
      <c r="D16" s="33">
        <v>16</v>
      </c>
      <c r="E16" s="59"/>
      <c r="F16" s="58"/>
      <c r="G16" s="38">
        <f t="shared" si="0"/>
        <v>0</v>
      </c>
      <c r="H16" s="56"/>
      <c r="I16" s="42">
        <f t="shared" si="1"/>
        <v>0</v>
      </c>
      <c r="J16" s="34">
        <v>7</v>
      </c>
      <c r="K16" s="58"/>
      <c r="L16" s="44">
        <f t="shared" si="2"/>
        <v>0</v>
      </c>
      <c r="M16" s="6"/>
    </row>
    <row r="17" spans="1:13" x14ac:dyDescent="0.25">
      <c r="A17" s="30" t="s">
        <v>71</v>
      </c>
      <c r="B17" s="11" t="s">
        <v>10</v>
      </c>
      <c r="C17" s="31" t="s">
        <v>3</v>
      </c>
      <c r="D17" s="33">
        <v>36</v>
      </c>
      <c r="E17" s="59"/>
      <c r="F17" s="58"/>
      <c r="G17" s="38">
        <f t="shared" si="0"/>
        <v>0</v>
      </c>
      <c r="H17" s="56"/>
      <c r="I17" s="42">
        <f t="shared" si="1"/>
        <v>0</v>
      </c>
      <c r="J17" s="34">
        <v>2</v>
      </c>
      <c r="K17" s="58"/>
      <c r="L17" s="44">
        <f t="shared" si="2"/>
        <v>0</v>
      </c>
      <c r="M17" s="6"/>
    </row>
    <row r="18" spans="1:13" x14ac:dyDescent="0.25">
      <c r="A18" s="30" t="s">
        <v>53</v>
      </c>
      <c r="B18" s="11" t="s">
        <v>22</v>
      </c>
      <c r="C18" s="31" t="s">
        <v>7</v>
      </c>
      <c r="D18" s="33">
        <v>1</v>
      </c>
      <c r="E18" s="59"/>
      <c r="F18" s="58"/>
      <c r="G18" s="38">
        <f t="shared" si="0"/>
        <v>0</v>
      </c>
      <c r="H18" s="56"/>
      <c r="I18" s="42">
        <f t="shared" si="1"/>
        <v>0</v>
      </c>
      <c r="J18" s="34">
        <v>1</v>
      </c>
      <c r="K18" s="58"/>
      <c r="L18" s="44">
        <f t="shared" si="2"/>
        <v>0</v>
      </c>
      <c r="M18" s="6"/>
    </row>
    <row r="19" spans="1:13" x14ac:dyDescent="0.25">
      <c r="A19" s="30" t="s">
        <v>33</v>
      </c>
      <c r="B19" s="11" t="s">
        <v>20</v>
      </c>
      <c r="C19" s="31" t="s">
        <v>8</v>
      </c>
      <c r="D19" s="33">
        <v>1</v>
      </c>
      <c r="E19" s="59"/>
      <c r="F19" s="58"/>
      <c r="G19" s="38">
        <f t="shared" si="0"/>
        <v>0</v>
      </c>
      <c r="H19" s="56"/>
      <c r="I19" s="42">
        <f t="shared" si="1"/>
        <v>0</v>
      </c>
      <c r="J19" s="34">
        <v>2</v>
      </c>
      <c r="K19" s="58"/>
      <c r="L19" s="44">
        <f t="shared" si="2"/>
        <v>0</v>
      </c>
      <c r="M19" s="6"/>
    </row>
    <row r="20" spans="1:13" ht="27.75" customHeight="1" x14ac:dyDescent="0.25">
      <c r="A20" s="63" t="s">
        <v>70</v>
      </c>
      <c r="B20" s="11" t="s">
        <v>9</v>
      </c>
      <c r="C20" s="11" t="s">
        <v>34</v>
      </c>
      <c r="D20" s="33">
        <v>1</v>
      </c>
      <c r="E20" s="59"/>
      <c r="F20" s="61"/>
      <c r="G20" s="62">
        <f t="shared" si="0"/>
        <v>0</v>
      </c>
      <c r="H20" s="57"/>
      <c r="I20" s="43">
        <f t="shared" si="1"/>
        <v>0</v>
      </c>
      <c r="J20" s="34">
        <v>2</v>
      </c>
      <c r="K20" s="61"/>
      <c r="L20" s="45">
        <f t="shared" si="2"/>
        <v>0</v>
      </c>
      <c r="M20" s="6"/>
    </row>
    <row r="21" spans="1:13" x14ac:dyDescent="0.25">
      <c r="A21" s="30" t="s">
        <v>56</v>
      </c>
      <c r="B21" s="11" t="s">
        <v>23</v>
      </c>
      <c r="C21" s="31" t="s">
        <v>35</v>
      </c>
      <c r="D21" s="33">
        <v>8</v>
      </c>
      <c r="E21" s="59"/>
      <c r="F21" s="58"/>
      <c r="G21" s="39">
        <f t="shared" si="0"/>
        <v>0</v>
      </c>
      <c r="H21" s="56"/>
      <c r="I21" s="42">
        <f t="shared" si="1"/>
        <v>0</v>
      </c>
      <c r="J21" s="34">
        <v>2</v>
      </c>
      <c r="K21" s="58"/>
      <c r="L21" s="44">
        <f t="shared" si="2"/>
        <v>0</v>
      </c>
      <c r="M21" s="6"/>
    </row>
    <row r="22" spans="1:13" x14ac:dyDescent="0.25">
      <c r="A22" s="30" t="s">
        <v>56</v>
      </c>
      <c r="B22" s="11" t="s">
        <v>24</v>
      </c>
      <c r="C22" s="31" t="s">
        <v>36</v>
      </c>
      <c r="D22" s="33">
        <v>14</v>
      </c>
      <c r="E22" s="59"/>
      <c r="F22" s="58"/>
      <c r="G22" s="39">
        <f t="shared" si="0"/>
        <v>0</v>
      </c>
      <c r="H22" s="56"/>
      <c r="I22" s="42">
        <f t="shared" si="1"/>
        <v>0</v>
      </c>
      <c r="J22" s="34">
        <v>2</v>
      </c>
      <c r="K22" s="58"/>
      <c r="L22" s="44">
        <f t="shared" si="2"/>
        <v>0</v>
      </c>
      <c r="M22" s="6"/>
    </row>
    <row r="23" spans="1:13" x14ac:dyDescent="0.25">
      <c r="A23" s="32" t="s">
        <v>55</v>
      </c>
      <c r="B23" s="11" t="s">
        <v>57</v>
      </c>
      <c r="C23" s="31" t="s">
        <v>34</v>
      </c>
      <c r="D23" s="33">
        <v>1</v>
      </c>
      <c r="E23" s="59"/>
      <c r="F23" s="58"/>
      <c r="G23" s="39">
        <f t="shared" si="0"/>
        <v>0</v>
      </c>
      <c r="H23" s="56"/>
      <c r="I23" s="42">
        <f t="shared" si="1"/>
        <v>0</v>
      </c>
      <c r="J23" s="34">
        <v>1</v>
      </c>
      <c r="K23" s="58"/>
      <c r="L23" s="44">
        <f t="shared" si="2"/>
        <v>0</v>
      </c>
      <c r="M23" s="6"/>
    </row>
    <row r="24" spans="1:13" x14ac:dyDescent="0.25">
      <c r="A24" s="32" t="s">
        <v>58</v>
      </c>
      <c r="B24" s="11"/>
      <c r="C24" s="31"/>
      <c r="D24" s="33">
        <v>0</v>
      </c>
      <c r="E24" s="59"/>
      <c r="F24" s="58"/>
      <c r="G24" s="39">
        <f t="shared" si="0"/>
        <v>0</v>
      </c>
      <c r="H24" s="56"/>
      <c r="I24" s="42">
        <f t="shared" si="1"/>
        <v>0</v>
      </c>
      <c r="J24" s="34">
        <v>2</v>
      </c>
      <c r="K24" s="58"/>
      <c r="L24" s="44">
        <f t="shared" si="2"/>
        <v>0</v>
      </c>
      <c r="M24" s="6"/>
    </row>
    <row r="25" spans="1:13" ht="56.25" customHeight="1" x14ac:dyDescent="0.25">
      <c r="A25" s="10" t="s">
        <v>54</v>
      </c>
      <c r="B25" s="11" t="s">
        <v>1</v>
      </c>
      <c r="C25" s="11" t="s">
        <v>11</v>
      </c>
      <c r="D25" s="33">
        <v>6</v>
      </c>
      <c r="E25" s="59"/>
      <c r="F25" s="54"/>
      <c r="G25" s="40">
        <f>F25*D25</f>
        <v>0</v>
      </c>
      <c r="H25" s="57"/>
      <c r="I25" s="43">
        <f t="shared" si="1"/>
        <v>0</v>
      </c>
      <c r="J25" s="34">
        <v>2</v>
      </c>
      <c r="K25" s="54"/>
      <c r="L25" s="44">
        <f t="shared" si="2"/>
        <v>0</v>
      </c>
      <c r="M25" s="6"/>
    </row>
    <row r="26" spans="1:13" x14ac:dyDescent="0.25">
      <c r="A26" s="12" t="s">
        <v>17</v>
      </c>
      <c r="B26" s="35" t="s">
        <v>60</v>
      </c>
      <c r="C26" s="35" t="s">
        <v>60</v>
      </c>
      <c r="D26" s="35" t="s">
        <v>60</v>
      </c>
      <c r="E26" s="35" t="s">
        <v>60</v>
      </c>
      <c r="F26" s="36" t="s">
        <v>60</v>
      </c>
      <c r="G26" s="41">
        <f>SUM(G7:G25)</f>
        <v>0</v>
      </c>
      <c r="H26" s="37" t="s">
        <v>60</v>
      </c>
      <c r="I26" s="41">
        <f>SUM(I7:I25)</f>
        <v>0</v>
      </c>
      <c r="J26" s="36">
        <f>SUM(J7:J25)</f>
        <v>175</v>
      </c>
      <c r="K26" s="36" t="s">
        <v>60</v>
      </c>
      <c r="L26" s="46">
        <f>SUM(L7:L25)</f>
        <v>0</v>
      </c>
      <c r="M26" s="6"/>
    </row>
    <row r="27" spans="1:13" x14ac:dyDescent="0.25">
      <c r="A27" s="13"/>
      <c r="B27" s="14"/>
      <c r="C27" s="14"/>
      <c r="D27" s="14"/>
      <c r="E27" s="14"/>
      <c r="F27" s="14"/>
      <c r="G27" s="15"/>
      <c r="H27" s="15"/>
      <c r="I27" s="15"/>
      <c r="J27" s="14"/>
      <c r="K27" s="14"/>
      <c r="L27" s="16"/>
      <c r="M27" s="6"/>
    </row>
    <row r="28" spans="1:13" ht="69.75" customHeight="1" x14ac:dyDescent="0.25">
      <c r="A28" s="17"/>
      <c r="B28" s="18" t="s">
        <v>42</v>
      </c>
      <c r="C28" s="18" t="s">
        <v>43</v>
      </c>
      <c r="D28" s="18" t="s">
        <v>49</v>
      </c>
      <c r="E28" s="18" t="s">
        <v>50</v>
      </c>
      <c r="F28" s="2"/>
      <c r="G28" s="15"/>
      <c r="H28" s="15"/>
      <c r="I28" s="15"/>
      <c r="J28" s="14"/>
      <c r="K28" s="14"/>
      <c r="L28" s="16"/>
      <c r="M28" s="6"/>
    </row>
    <row r="29" spans="1:13" ht="17.25" customHeight="1" x14ac:dyDescent="0.25">
      <c r="A29" s="12" t="s">
        <v>18</v>
      </c>
      <c r="B29" s="55"/>
      <c r="C29" s="19">
        <v>100</v>
      </c>
      <c r="D29" s="47">
        <f>B29*C29</f>
        <v>0</v>
      </c>
      <c r="E29" s="48">
        <f>D29*1.21</f>
        <v>0</v>
      </c>
      <c r="F29" s="2"/>
      <c r="G29" s="15"/>
      <c r="H29" s="15"/>
      <c r="I29" s="15"/>
      <c r="J29" s="14"/>
      <c r="K29" s="14"/>
      <c r="L29" s="16"/>
      <c r="M29" s="6"/>
    </row>
    <row r="30" spans="1:13" x14ac:dyDescent="0.25">
      <c r="A30" s="2"/>
      <c r="B30" s="2"/>
      <c r="C30" s="2"/>
      <c r="D30" s="2"/>
      <c r="E30" s="2"/>
      <c r="F30" s="2"/>
      <c r="G30" s="5"/>
      <c r="H30" s="5"/>
      <c r="I30" s="5"/>
      <c r="J30" s="2"/>
      <c r="K30" s="2"/>
      <c r="L30" s="2"/>
      <c r="M30" s="6"/>
    </row>
    <row r="31" spans="1:13" ht="33.75" x14ac:dyDescent="0.25">
      <c r="A31" s="20" t="s">
        <v>15</v>
      </c>
      <c r="B31" s="20" t="s">
        <v>16</v>
      </c>
      <c r="C31" s="74" t="s">
        <v>49</v>
      </c>
      <c r="D31" s="75"/>
      <c r="E31" s="20" t="s">
        <v>50</v>
      </c>
      <c r="F31" s="21"/>
      <c r="G31" s="22"/>
      <c r="H31" s="22"/>
      <c r="I31" s="22"/>
      <c r="J31" s="21"/>
      <c r="K31" s="21"/>
      <c r="L31" s="21"/>
      <c r="M31" s="6"/>
    </row>
    <row r="32" spans="1:13" ht="15" customHeight="1" x14ac:dyDescent="0.25">
      <c r="A32" s="23" t="s">
        <v>12</v>
      </c>
      <c r="B32" s="54"/>
      <c r="C32" s="65"/>
      <c r="D32" s="66"/>
      <c r="E32" s="54"/>
      <c r="F32" s="24"/>
      <c r="G32" s="25"/>
      <c r="H32" s="25"/>
      <c r="I32" s="25"/>
      <c r="J32" s="24"/>
      <c r="K32" s="24"/>
      <c r="L32" s="26"/>
      <c r="M32" s="6"/>
    </row>
    <row r="33" spans="1:13" ht="15" customHeight="1" x14ac:dyDescent="0.25">
      <c r="A33" s="23" t="s">
        <v>13</v>
      </c>
      <c r="B33" s="54"/>
      <c r="C33" s="65"/>
      <c r="D33" s="66"/>
      <c r="E33" s="54"/>
      <c r="F33" s="24"/>
      <c r="G33" s="25"/>
      <c r="H33" s="25"/>
      <c r="I33" s="25"/>
      <c r="J33" s="24"/>
      <c r="K33" s="24"/>
      <c r="L33" s="26"/>
      <c r="M33" s="6"/>
    </row>
    <row r="34" spans="1:13" ht="15" customHeight="1" x14ac:dyDescent="0.25">
      <c r="A34" s="23" t="s">
        <v>14</v>
      </c>
      <c r="B34" s="54"/>
      <c r="C34" s="65"/>
      <c r="D34" s="66"/>
      <c r="E34" s="54"/>
      <c r="F34" s="24"/>
      <c r="G34" s="25"/>
      <c r="H34" s="25"/>
      <c r="I34" s="25"/>
      <c r="J34" s="24"/>
      <c r="K34" s="24"/>
      <c r="L34" s="26"/>
      <c r="M34" s="6"/>
    </row>
    <row r="35" spans="1:13" ht="15" customHeight="1" x14ac:dyDescent="0.25">
      <c r="A35" s="51" t="s">
        <v>17</v>
      </c>
      <c r="B35" s="52">
        <f>SUM(B32:B34)</f>
        <v>0</v>
      </c>
      <c r="C35" s="67">
        <f>SUM(C32:C34)</f>
        <v>0</v>
      </c>
      <c r="D35" s="68"/>
      <c r="E35" s="45">
        <f>SUM(E32:E34)</f>
        <v>0</v>
      </c>
      <c r="F35" s="27"/>
      <c r="G35" s="28"/>
      <c r="H35" s="28"/>
      <c r="I35" s="28"/>
      <c r="J35" s="27"/>
      <c r="K35" s="27"/>
      <c r="L35" s="27"/>
      <c r="M35" s="6"/>
    </row>
    <row r="36" spans="1:13" x14ac:dyDescent="0.25">
      <c r="A36" s="2"/>
      <c r="B36" s="2"/>
      <c r="C36" s="2"/>
      <c r="D36" s="2"/>
      <c r="E36" s="2"/>
      <c r="F36" s="2"/>
      <c r="G36" s="5"/>
      <c r="H36" s="5"/>
      <c r="I36" s="5"/>
      <c r="J36" s="2"/>
      <c r="K36" s="2"/>
      <c r="L36" s="2"/>
      <c r="M36" s="6"/>
    </row>
    <row r="37" spans="1:13" x14ac:dyDescent="0.25">
      <c r="A37" s="29" t="s">
        <v>27</v>
      </c>
      <c r="B37" s="2"/>
      <c r="C37" s="2"/>
      <c r="D37" s="2"/>
      <c r="E37" s="2"/>
      <c r="F37" s="2"/>
      <c r="G37" s="5"/>
      <c r="H37" s="5"/>
      <c r="I37" s="5"/>
      <c r="J37" s="2"/>
      <c r="K37" s="2"/>
      <c r="L37" s="2"/>
      <c r="M37" s="6"/>
    </row>
    <row r="38" spans="1:13" x14ac:dyDescent="0.25">
      <c r="A38" s="29"/>
      <c r="B38" s="2"/>
      <c r="C38" s="2"/>
      <c r="D38" s="2"/>
      <c r="E38" s="2"/>
      <c r="F38" s="2"/>
      <c r="G38" s="5"/>
      <c r="H38" s="5"/>
      <c r="I38" s="5"/>
      <c r="J38" s="2"/>
      <c r="K38" s="2"/>
      <c r="L38" s="2"/>
      <c r="M38" s="6"/>
    </row>
    <row r="39" spans="1:13" x14ac:dyDescent="0.25">
      <c r="A39" s="2"/>
      <c r="B39" s="2"/>
      <c r="C39" s="2"/>
      <c r="D39" s="2"/>
      <c r="E39" s="2"/>
      <c r="F39" s="2"/>
      <c r="G39" s="5"/>
      <c r="H39" s="5"/>
      <c r="I39" s="5"/>
      <c r="J39" s="2"/>
      <c r="K39" s="2"/>
      <c r="L39" s="2"/>
    </row>
    <row r="40" spans="1:13" x14ac:dyDescent="0.25">
      <c r="A40" s="2"/>
      <c r="B40" s="2"/>
      <c r="C40" s="2"/>
      <c r="D40" s="2"/>
      <c r="E40" s="2"/>
      <c r="F40" s="2"/>
      <c r="G40" s="5"/>
      <c r="H40" s="5"/>
      <c r="I40" s="5"/>
      <c r="J40" s="2"/>
      <c r="K40" s="2"/>
      <c r="L40" s="2"/>
    </row>
    <row r="41" spans="1:13" x14ac:dyDescent="0.25">
      <c r="A41" s="2"/>
      <c r="B41" s="2"/>
      <c r="C41" s="2"/>
      <c r="D41" s="2"/>
      <c r="E41" s="2"/>
      <c r="F41" s="2"/>
      <c r="G41" s="5"/>
      <c r="H41" s="5"/>
      <c r="I41" s="5"/>
      <c r="J41" s="2"/>
      <c r="K41" s="2"/>
      <c r="L41" s="2"/>
    </row>
    <row r="42" spans="1:13" x14ac:dyDescent="0.25">
      <c r="A42" s="2"/>
      <c r="B42" s="2"/>
      <c r="C42" s="2"/>
      <c r="D42" s="2"/>
      <c r="E42" s="2"/>
      <c r="F42" s="2"/>
      <c r="G42" s="5"/>
      <c r="H42" s="5"/>
      <c r="I42" s="5"/>
      <c r="J42" s="2"/>
      <c r="K42" s="2"/>
      <c r="L42" s="2"/>
    </row>
    <row r="43" spans="1:13" x14ac:dyDescent="0.25">
      <c r="A43" s="53" t="s">
        <v>64</v>
      </c>
      <c r="B43" s="2"/>
      <c r="C43" s="2"/>
      <c r="D43" s="2"/>
      <c r="E43" s="2"/>
      <c r="F43" s="2"/>
      <c r="G43" s="5"/>
      <c r="H43" s="5"/>
      <c r="I43" s="5"/>
      <c r="J43" s="2"/>
      <c r="K43" s="2"/>
      <c r="L43" s="2"/>
    </row>
    <row r="44" spans="1:13" x14ac:dyDescent="0.25">
      <c r="A44" s="2"/>
      <c r="B44" s="2"/>
      <c r="C44" s="2"/>
      <c r="D44" s="2"/>
      <c r="E44" s="2"/>
      <c r="F44" s="2"/>
      <c r="G44" s="5"/>
      <c r="H44" s="5"/>
      <c r="I44" s="5"/>
      <c r="J44" s="2"/>
      <c r="K44" s="2"/>
      <c r="L44" s="2"/>
    </row>
    <row r="45" spans="1:13" x14ac:dyDescent="0.25">
      <c r="A45" s="2"/>
      <c r="B45" s="2"/>
      <c r="C45" s="2"/>
      <c r="D45" s="2"/>
      <c r="E45" s="2"/>
      <c r="F45" s="2"/>
      <c r="G45" s="5"/>
      <c r="H45" s="5"/>
      <c r="I45" s="4"/>
      <c r="J45" s="3"/>
      <c r="K45" s="3"/>
    </row>
    <row r="46" spans="1:13" x14ac:dyDescent="0.25">
      <c r="A46" s="2"/>
      <c r="B46" s="2"/>
      <c r="C46" s="2"/>
      <c r="D46" s="2"/>
      <c r="E46" s="2"/>
      <c r="F46" s="2"/>
      <c r="G46" s="5"/>
      <c r="H46" s="5"/>
      <c r="I46" s="4"/>
      <c r="J46" s="3"/>
      <c r="K46" s="3"/>
    </row>
    <row r="47" spans="1:13" x14ac:dyDescent="0.25">
      <c r="A47" s="7"/>
      <c r="B47" s="7"/>
      <c r="C47" s="2"/>
      <c r="D47" s="2"/>
      <c r="E47" s="2"/>
      <c r="F47" s="2"/>
      <c r="G47" s="5"/>
      <c r="H47" s="5"/>
      <c r="I47" s="4"/>
      <c r="J47" s="3"/>
      <c r="K47" s="3"/>
    </row>
    <row r="48" spans="1:13" x14ac:dyDescent="0.25">
      <c r="A48" s="7"/>
      <c r="B48" s="7"/>
      <c r="C48" s="2"/>
      <c r="D48" s="2"/>
      <c r="E48" s="2"/>
      <c r="F48" s="2"/>
      <c r="G48" s="5"/>
      <c r="H48" s="5"/>
      <c r="I48" s="4"/>
      <c r="J48" s="3"/>
      <c r="K48" s="3"/>
    </row>
  </sheetData>
  <sheetProtection password="CAB7" sheet="1" objects="1" scenarios="1"/>
  <mergeCells count="8">
    <mergeCell ref="C33:D33"/>
    <mergeCell ref="C34:D34"/>
    <mergeCell ref="C35:D35"/>
    <mergeCell ref="A2:L2"/>
    <mergeCell ref="A3:F3"/>
    <mergeCell ref="A4:F4"/>
    <mergeCell ref="C31:D31"/>
    <mergeCell ref="C32:D32"/>
  </mergeCells>
  <pageMargins left="0.19685039370078741" right="0.15748031496062992" top="0.39370078740157483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Věra Halfarová</cp:lastModifiedBy>
  <cp:lastPrinted>2021-10-11T06:32:36Z</cp:lastPrinted>
  <dcterms:created xsi:type="dcterms:W3CDTF">2018-09-03T12:27:54Z</dcterms:created>
  <dcterms:modified xsi:type="dcterms:W3CDTF">2023-11-21T08:21:39Z</dcterms:modified>
</cp:coreProperties>
</file>