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10" yWindow="90" windowWidth="26730" windowHeight="12150"/>
  </bookViews>
  <sheets>
    <sheet name="materiál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7" i="1" l="1"/>
  <c r="P47" i="1" s="1"/>
  <c r="N48" i="1"/>
  <c r="P48" i="1" s="1"/>
  <c r="N49" i="1"/>
  <c r="P49" i="1" s="1"/>
  <c r="N50" i="1"/>
  <c r="P50" i="1" s="1"/>
  <c r="N51" i="1"/>
  <c r="P51" i="1" s="1"/>
  <c r="M47" i="1"/>
  <c r="M48" i="1"/>
  <c r="O48" i="1" s="1"/>
  <c r="M49" i="1"/>
  <c r="O49" i="1" s="1"/>
  <c r="M50" i="1"/>
  <c r="O50" i="1" s="1"/>
  <c r="M51" i="1"/>
  <c r="O51" i="1" s="1"/>
  <c r="L47" i="1"/>
  <c r="R47" i="1" s="1"/>
  <c r="L48" i="1"/>
  <c r="R48" i="1" s="1"/>
  <c r="L49" i="1"/>
  <c r="R49" i="1" s="1"/>
  <c r="L50" i="1"/>
  <c r="R50" i="1" s="1"/>
  <c r="L51" i="1"/>
  <c r="R51" i="1" s="1"/>
  <c r="K47" i="1"/>
  <c r="Q47" i="1" s="1"/>
  <c r="K48" i="1"/>
  <c r="Q48" i="1" s="1"/>
  <c r="K49" i="1"/>
  <c r="Q49" i="1" s="1"/>
  <c r="K50" i="1"/>
  <c r="Q50" i="1" s="1"/>
  <c r="K51" i="1"/>
  <c r="Q51" i="1" s="1"/>
  <c r="N46" i="1"/>
  <c r="P46" i="1" s="1"/>
  <c r="M46" i="1"/>
  <c r="O46" i="1" s="1"/>
  <c r="L46" i="1"/>
  <c r="R46" i="1" s="1"/>
  <c r="K46" i="1"/>
  <c r="Q46" i="1" s="1"/>
  <c r="N38" i="1"/>
  <c r="P38" i="1" s="1"/>
  <c r="N39" i="1"/>
  <c r="P39" i="1" s="1"/>
  <c r="N40" i="1"/>
  <c r="P40" i="1" s="1"/>
  <c r="N41" i="1"/>
  <c r="P41" i="1" s="1"/>
  <c r="M38" i="1"/>
  <c r="O38" i="1" s="1"/>
  <c r="M39" i="1"/>
  <c r="O39" i="1" s="1"/>
  <c r="M40" i="1"/>
  <c r="O40" i="1" s="1"/>
  <c r="M41" i="1"/>
  <c r="O41" i="1" s="1"/>
  <c r="L38" i="1"/>
  <c r="R38" i="1" s="1"/>
  <c r="L39" i="1"/>
  <c r="R39" i="1" s="1"/>
  <c r="L40" i="1"/>
  <c r="R40" i="1" s="1"/>
  <c r="L41" i="1"/>
  <c r="R41" i="1" s="1"/>
  <c r="K38" i="1"/>
  <c r="Q38" i="1" s="1"/>
  <c r="K39" i="1"/>
  <c r="Q39" i="1" s="1"/>
  <c r="K40" i="1"/>
  <c r="Q40" i="1" s="1"/>
  <c r="K41" i="1"/>
  <c r="Q41" i="1" s="1"/>
  <c r="N37" i="1"/>
  <c r="P37" i="1" s="1"/>
  <c r="M37" i="1"/>
  <c r="O37" i="1" s="1"/>
  <c r="L37" i="1"/>
  <c r="R37" i="1" s="1"/>
  <c r="K37" i="1"/>
  <c r="Q37" i="1" s="1"/>
  <c r="N30" i="1"/>
  <c r="P30" i="1" s="1"/>
  <c r="N31" i="1"/>
  <c r="P31" i="1" s="1"/>
  <c r="N32" i="1"/>
  <c r="P32" i="1" s="1"/>
  <c r="M30" i="1"/>
  <c r="O30" i="1" s="1"/>
  <c r="M31" i="1"/>
  <c r="O31" i="1" s="1"/>
  <c r="M32" i="1"/>
  <c r="O32" i="1" s="1"/>
  <c r="L30" i="1"/>
  <c r="R30" i="1" s="1"/>
  <c r="L31" i="1"/>
  <c r="R31" i="1" s="1"/>
  <c r="L32" i="1"/>
  <c r="R32" i="1" s="1"/>
  <c r="K30" i="1"/>
  <c r="Q30" i="1" s="1"/>
  <c r="K31" i="1"/>
  <c r="Q31" i="1" s="1"/>
  <c r="K32" i="1"/>
  <c r="Q32" i="1" s="1"/>
  <c r="N29" i="1"/>
  <c r="P29" i="1" s="1"/>
  <c r="M29" i="1"/>
  <c r="O29" i="1" s="1"/>
  <c r="L29" i="1"/>
  <c r="R29" i="1" s="1"/>
  <c r="K29" i="1"/>
  <c r="Q29" i="1" s="1"/>
  <c r="K24" i="1"/>
  <c r="Q24" i="1" s="1"/>
  <c r="K25" i="1"/>
  <c r="Q25" i="1" s="1"/>
  <c r="L24" i="1"/>
  <c r="R24" i="1" s="1"/>
  <c r="L25" i="1"/>
  <c r="R25" i="1" s="1"/>
  <c r="M24" i="1"/>
  <c r="O24" i="1" s="1"/>
  <c r="M25" i="1"/>
  <c r="O25" i="1" s="1"/>
  <c r="N24" i="1"/>
  <c r="P24" i="1" s="1"/>
  <c r="N25" i="1"/>
  <c r="P25" i="1" s="1"/>
  <c r="N23" i="1"/>
  <c r="P23" i="1" s="1"/>
  <c r="M23" i="1"/>
  <c r="O23" i="1" s="1"/>
  <c r="L23" i="1"/>
  <c r="R23" i="1" s="1"/>
  <c r="K23" i="1"/>
  <c r="Q23" i="1" s="1"/>
  <c r="K11" i="1"/>
  <c r="Q11" i="1" s="1"/>
  <c r="K12" i="1"/>
  <c r="Q12" i="1" s="1"/>
  <c r="K13" i="1"/>
  <c r="Q13" i="1" s="1"/>
  <c r="K14" i="1"/>
  <c r="Q14" i="1" s="1"/>
  <c r="K15" i="1"/>
  <c r="Q15" i="1" s="1"/>
  <c r="K16" i="1"/>
  <c r="Q16" i="1" s="1"/>
  <c r="K17" i="1"/>
  <c r="Q17" i="1" s="1"/>
  <c r="K18" i="1"/>
  <c r="Q18" i="1" s="1"/>
  <c r="K19" i="1"/>
  <c r="Q19" i="1" s="1"/>
  <c r="L11" i="1"/>
  <c r="R11" i="1" s="1"/>
  <c r="L12" i="1"/>
  <c r="R12" i="1" s="1"/>
  <c r="L13" i="1"/>
  <c r="R13" i="1" s="1"/>
  <c r="L14" i="1"/>
  <c r="R14" i="1" s="1"/>
  <c r="L15" i="1"/>
  <c r="R15" i="1" s="1"/>
  <c r="L16" i="1"/>
  <c r="R16" i="1" s="1"/>
  <c r="L17" i="1"/>
  <c r="R17" i="1" s="1"/>
  <c r="L18" i="1"/>
  <c r="R18" i="1" s="1"/>
  <c r="L19" i="1"/>
  <c r="R19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N11" i="1"/>
  <c r="P11" i="1" s="1"/>
  <c r="N12" i="1"/>
  <c r="P12" i="1" s="1"/>
  <c r="N13" i="1"/>
  <c r="P13" i="1" s="1"/>
  <c r="N14" i="1"/>
  <c r="P14" i="1" s="1"/>
  <c r="N15" i="1"/>
  <c r="P15" i="1" s="1"/>
  <c r="N16" i="1"/>
  <c r="P16" i="1" s="1"/>
  <c r="N17" i="1"/>
  <c r="P17" i="1" s="1"/>
  <c r="N18" i="1"/>
  <c r="P18" i="1" s="1"/>
  <c r="N19" i="1"/>
  <c r="P19" i="1" s="1"/>
  <c r="N10" i="1"/>
  <c r="P10" i="1" s="1"/>
  <c r="M10" i="1"/>
  <c r="O10" i="1" s="1"/>
  <c r="L10" i="1"/>
  <c r="R10" i="1" s="1"/>
  <c r="K10" i="1"/>
  <c r="Q10" i="1" s="1"/>
  <c r="R26" i="1" l="1"/>
  <c r="R52" i="1"/>
  <c r="P52" i="1"/>
  <c r="Q52" i="1"/>
  <c r="M52" i="1"/>
  <c r="O47" i="1"/>
  <c r="O52" i="1" s="1"/>
  <c r="N52" i="1"/>
  <c r="P42" i="1"/>
  <c r="N42" i="1"/>
  <c r="Q42" i="1"/>
  <c r="R42" i="1"/>
  <c r="O42" i="1"/>
  <c r="M42" i="1"/>
  <c r="Q33" i="1"/>
  <c r="P33" i="1"/>
  <c r="N33" i="1"/>
  <c r="O33" i="1"/>
  <c r="R33" i="1"/>
  <c r="M33" i="1"/>
  <c r="P26" i="1"/>
  <c r="M26" i="1"/>
  <c r="O26" i="1"/>
  <c r="Q26" i="1"/>
  <c r="N26" i="1"/>
  <c r="P20" i="1"/>
  <c r="Q20" i="1"/>
  <c r="O20" i="1"/>
  <c r="R20" i="1"/>
  <c r="M20" i="1"/>
  <c r="M55" i="1" s="1"/>
  <c r="N20" i="1"/>
  <c r="R55" i="1" l="1"/>
  <c r="P55" i="1"/>
  <c r="Q55" i="1"/>
  <c r="O55" i="1"/>
  <c r="N55" i="1"/>
</calcChain>
</file>

<file path=xl/sharedStrings.xml><?xml version="1.0" encoding="utf-8"?>
<sst xmlns="http://schemas.openxmlformats.org/spreadsheetml/2006/main" count="176" uniqueCount="57">
  <si>
    <t xml:space="preserve">Materiál pro odběr venózní krve </t>
  </si>
  <si>
    <t>Obchodní název</t>
  </si>
  <si>
    <t>Výrobce</t>
  </si>
  <si>
    <t>Počet ks v balení</t>
  </si>
  <si>
    <t>Cena za 1 kus v Kč bez DPH</t>
  </si>
  <si>
    <t>Glykémie, NaF a EDTA, objem 1 - 3 ml</t>
  </si>
  <si>
    <t>Koagulace, Na citrát, objem 2,5 - 3,5 ml</t>
  </si>
  <si>
    <t>Luer adapter</t>
  </si>
  <si>
    <t>Materiál pro odběr kapilární a arteriální krve</t>
  </si>
  <si>
    <t xml:space="preserve">Materiál pro odběr moče + mikrobiologie </t>
  </si>
  <si>
    <t>Držák na jehly plastový  (vyžaduje-li to odběrový systém)</t>
  </si>
  <si>
    <t xml:space="preserve">Držák na jehly plastový se stranově umístěným luer konusem  (pokud nejsou víčka odběrových nádobek vybavena Luer kónusem) </t>
  </si>
  <si>
    <t>Zátka ke zkumavce na moč nesterilní žlutá</t>
  </si>
  <si>
    <t>Odběrová nádobka na moč sterilní 10 ml včetně zátky</t>
  </si>
  <si>
    <t>Odběrová nádobka na moč nesterilní 10 ml</t>
  </si>
  <si>
    <t>Materiál pro uzavřený bezpečnostní odběr venózní krve - odběrové nádobky</t>
  </si>
  <si>
    <t>Odběrový kontejner na moč 60 ml sterilní PP, šroub. víčko</t>
  </si>
  <si>
    <t>Odběrový kontejner na moč 120 ml sterilní, šroub. víčko</t>
  </si>
  <si>
    <t xml:space="preserve">Sedimentační pipeta plastová se zarážkou </t>
  </si>
  <si>
    <t>Odběrové nádobky a příslušenství</t>
  </si>
  <si>
    <t>Odběrové jehly pro odběr venózní krve</t>
  </si>
  <si>
    <t>Příslušenství pro odběr venózní krve</t>
  </si>
  <si>
    <t>Odběrové nádobky  a zátky</t>
  </si>
  <si>
    <t>Odběrová nádobka - sérum, akcelerátor srážení a gel, objem 0,5 - 1 ml</t>
  </si>
  <si>
    <t>Odběrová nádobka - krevní obraz, EDTA, objem 0,25 - 1 ml</t>
  </si>
  <si>
    <t xml:space="preserve">Odběrová nádobka  s víčkem 1,5 ml  typ Eppendorf bez chemických aditiv </t>
  </si>
  <si>
    <t>Odběrová nádobka vakuová 9 - 11 ml žlutá sterilní</t>
  </si>
  <si>
    <t>Předpokládaná spotřeba v ks/rok</t>
  </si>
  <si>
    <t>Objem krve v ml</t>
  </si>
  <si>
    <t>Katalogové číslo</t>
  </si>
  <si>
    <t>DPH v %</t>
  </si>
  <si>
    <t>Krevní obraz, EDTA, objem 2 - 3 ml</t>
  </si>
  <si>
    <t xml:space="preserve">Krevní obraz, EDTA, objem 4 - 6 ml </t>
  </si>
  <si>
    <t xml:space="preserve">Sedimentace polouzavřená, Na citrát, objem 2 ml - 3,5 ml </t>
  </si>
  <si>
    <t>Sérum, akcelerátor srážení a gel, objem 2 - 3,5 ml</t>
  </si>
  <si>
    <t>Cena za 1 kus v Kč vč. DPH</t>
  </si>
  <si>
    <t>x</t>
  </si>
  <si>
    <t>CELKEM</t>
  </si>
  <si>
    <t>Příloha č. 6 - Cenová nabídka</t>
  </si>
  <si>
    <t>Jehla odběrová pro uzavřený systém 22G (0,7x38 mm), černá</t>
  </si>
  <si>
    <t>Jehla odběrová pro  uzavřený systém 21G (0,8×38mm), zelená </t>
  </si>
  <si>
    <t xml:space="preserve">Jehla odběrová pro  uzavřený systém 20G (0,9×38mm), žlutá </t>
  </si>
  <si>
    <t>Kapilára 20 ul bez protisrážlivá úprava pro kapilární krev</t>
  </si>
  <si>
    <t>Koagulace, Na citrát, objem 1 - 2 ml</t>
  </si>
  <si>
    <t>Sérum, akcelerátor srážení a gel, objem 5 - 6 ml</t>
  </si>
  <si>
    <t>"Dodávky odběrového systému pro SNO"</t>
  </si>
  <si>
    <t>Číslo spisu: OPA/Hal/2024/25/odběrový systém-SNO</t>
  </si>
  <si>
    <t>Číslo zakázky: P24V00000129</t>
  </si>
  <si>
    <t>místo plnění A*</t>
  </si>
  <si>
    <t>místo plnění B**</t>
  </si>
  <si>
    <t>Cena za předpokládanou spotřebu v Kč bez DPH/2 roky</t>
  </si>
  <si>
    <t>DPH v Kč/předpokládanou spotřebu za 2 roky</t>
  </si>
  <si>
    <t>Cena za předpokládanou spotřebu v Kč vč. DPH/za 2 roky</t>
  </si>
  <si>
    <t xml:space="preserve">Plazma, Li heparin a gel, objem 3 - 6 ml </t>
  </si>
  <si>
    <t>Sérum, akcelerátor srážení a gel, objem 8 - 10 ml</t>
  </si>
  <si>
    <t>Kapilára 90 - 100 µL s protisrážlivou úpravou pro kapilární krev</t>
  </si>
  <si>
    <t>vyplní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</si>
</sst>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K_č"/>
    <numFmt numFmtId="165" formatCode="#,##0.000\ _K_č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Verdana"/>
      <family val="2"/>
      <charset val="238"/>
    </font>
    <font>
      <b/>
      <sz val="9"/>
      <color indexed="1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i/>
      <sz val="9"/>
      <name val="Verdana"/>
      <family val="2"/>
      <charset val="238"/>
    </font>
    <font>
      <b/>
      <sz val="9"/>
      <color indexed="8"/>
      <name val="Verdana"/>
      <family val="2"/>
      <charset val="238"/>
    </font>
    <font>
      <sz val="9"/>
      <name val="Verdana"/>
      <family val="2"/>
      <charset val="238"/>
    </font>
    <font>
      <i/>
      <sz val="9"/>
      <color indexed="8"/>
      <name val="Verdana"/>
      <family val="2"/>
      <charset val="238"/>
    </font>
    <font>
      <sz val="9"/>
      <color indexed="8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b/>
      <i/>
      <sz val="9"/>
      <color indexed="8"/>
      <name val="Verdana"/>
      <family val="2"/>
      <charset val="238"/>
    </font>
    <font>
      <b/>
      <sz val="14"/>
      <color indexed="8"/>
      <name val="Verdana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sz val="14"/>
      <color theme="1"/>
      <name val="Verdana"/>
      <family val="2"/>
      <charset val="238"/>
    </font>
    <font>
      <i/>
      <sz val="9"/>
      <color rgb="FFFF0000"/>
      <name val="Verdana"/>
      <family val="2"/>
      <charset val="238"/>
    </font>
    <font>
      <i/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3" fontId="8" fillId="0" borderId="1" xfId="0" applyNumberFormat="1" applyFont="1" applyBorder="1" applyAlignment="1">
      <alignment horizontal="right" vertical="center" wrapText="1"/>
    </xf>
    <xf numFmtId="164" fontId="9" fillId="0" borderId="1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3" fontId="8" fillId="0" borderId="1" xfId="0" applyNumberFormat="1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3" fontId="8" fillId="0" borderId="1" xfId="0" applyNumberFormat="1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0" borderId="1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4" fontId="0" fillId="0" borderId="0" xfId="0" applyNumberFormat="1"/>
    <xf numFmtId="0" fontId="1" fillId="0" borderId="0" xfId="0" applyFont="1"/>
    <xf numFmtId="164" fontId="12" fillId="3" borderId="1" xfId="0" applyNumberFormat="1" applyFont="1" applyFill="1" applyBorder="1" applyAlignment="1">
      <alignment horizontal="right" vertical="center" wrapText="1"/>
    </xf>
    <xf numFmtId="164" fontId="12" fillId="0" borderId="1" xfId="0" applyNumberFormat="1" applyFont="1" applyBorder="1" applyAlignment="1">
      <alignment horizontal="right" vertical="center" wrapText="1"/>
    </xf>
    <xf numFmtId="164" fontId="12" fillId="3" borderId="6" xfId="0" applyNumberFormat="1" applyFont="1" applyFill="1" applyBorder="1" applyAlignment="1">
      <alignment horizontal="right" vertical="center" wrapText="1"/>
    </xf>
    <xf numFmtId="164" fontId="12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/>
    <xf numFmtId="164" fontId="12" fillId="0" borderId="8" xfId="0" applyNumberFormat="1" applyFont="1" applyBorder="1" applyAlignment="1">
      <alignment horizontal="right" vertical="center" wrapText="1"/>
    </xf>
    <xf numFmtId="164" fontId="12" fillId="0" borderId="9" xfId="0" applyNumberFormat="1" applyFont="1" applyBorder="1" applyAlignment="1">
      <alignment horizontal="right" vertical="center" wrapText="1"/>
    </xf>
    <xf numFmtId="4" fontId="11" fillId="3" borderId="0" xfId="0" applyNumberFormat="1" applyFont="1" applyFill="1" applyBorder="1"/>
    <xf numFmtId="0" fontId="7" fillId="4" borderId="5" xfId="0" applyFont="1" applyFill="1" applyBorder="1" applyAlignment="1">
      <alignment horizontal="center" vertical="center" wrapText="1"/>
    </xf>
    <xf numFmtId="4" fontId="11" fillId="4" borderId="7" xfId="0" applyNumberFormat="1" applyFont="1" applyFill="1" applyBorder="1" applyAlignment="1">
      <alignment vertical="center"/>
    </xf>
    <xf numFmtId="4" fontId="11" fillId="4" borderId="9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horizont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165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Protection="1">
      <protection locked="0"/>
    </xf>
    <xf numFmtId="0" fontId="18" fillId="2" borderId="0" xfId="0" applyFont="1" applyFill="1" applyAlignment="1">
      <alignment horizontal="center"/>
    </xf>
    <xf numFmtId="0" fontId="6" fillId="0" borderId="5" xfId="0" applyFont="1" applyBorder="1" applyAlignment="1"/>
    <xf numFmtId="0" fontId="4" fillId="0" borderId="1" xfId="0" applyFont="1" applyBorder="1" applyAlignment="1"/>
    <xf numFmtId="0" fontId="5" fillId="4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/>
    <xf numFmtId="0" fontId="7" fillId="4" borderId="5" xfId="0" applyFont="1" applyFill="1" applyBorder="1" applyAlignment="1">
      <alignment vertical="center" wrapText="1"/>
    </xf>
    <xf numFmtId="0" fontId="0" fillId="4" borderId="5" xfId="0" applyFill="1" applyBorder="1" applyAlignment="1"/>
    <xf numFmtId="0" fontId="0" fillId="4" borderId="1" xfId="0" applyFill="1" applyBorder="1" applyAlignment="1">
      <alignment horizontal="center" wrapText="1"/>
    </xf>
    <xf numFmtId="0" fontId="5" fillId="4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6" fillId="0" borderId="2" xfId="0" applyFont="1" applyBorder="1" applyAlignment="1"/>
    <xf numFmtId="0" fontId="4" fillId="0" borderId="3" xfId="0" applyFont="1" applyBorder="1" applyAlignment="1"/>
    <xf numFmtId="0" fontId="0" fillId="0" borderId="4" xfId="0" applyBorder="1" applyAlignment="1"/>
    <xf numFmtId="0" fontId="13" fillId="4" borderId="12" xfId="0" applyFont="1" applyFill="1" applyBorder="1" applyAlignment="1">
      <alignment vertical="center" wrapText="1"/>
    </xf>
    <xf numFmtId="0" fontId="14" fillId="0" borderId="13" xfId="0" applyFont="1" applyBorder="1" applyAlignment="1"/>
    <xf numFmtId="0" fontId="14" fillId="0" borderId="14" xfId="0" applyFont="1" applyBorder="1" applyAlignment="1"/>
    <xf numFmtId="0" fontId="14" fillId="0" borderId="0" xfId="0" applyFont="1" applyAlignment="1"/>
    <xf numFmtId="0" fontId="14" fillId="0" borderId="0" xfId="0" applyFont="1" applyBorder="1" applyAlignment="1"/>
    <xf numFmtId="0" fontId="14" fillId="0" borderId="15" xfId="0" applyFont="1" applyBorder="1" applyAlignment="1"/>
    <xf numFmtId="0" fontId="14" fillId="0" borderId="16" xfId="0" applyFont="1" applyBorder="1" applyAlignme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vertic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0" fillId="4" borderId="11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5"/>
  <sheetViews>
    <sheetView tabSelected="1" zoomScale="80" zoomScaleNormal="80" workbookViewId="0">
      <selection activeCell="J14" sqref="J14"/>
    </sheetView>
  </sheetViews>
  <sheetFormatPr defaultRowHeight="15" x14ac:dyDescent="0.25"/>
  <cols>
    <col min="1" max="1" width="33.7109375" style="1" customWidth="1"/>
    <col min="2" max="2" width="13.85546875" style="3" customWidth="1"/>
    <col min="3" max="5" width="15.7109375" style="1" customWidth="1"/>
    <col min="6" max="6" width="10.28515625" style="1" customWidth="1"/>
    <col min="7" max="7" width="8.42578125" style="1" customWidth="1"/>
    <col min="8" max="9" width="11.7109375" style="1" customWidth="1"/>
    <col min="10" max="10" width="8.42578125" style="1" customWidth="1"/>
    <col min="11" max="12" width="11.7109375" style="1" customWidth="1"/>
    <col min="13" max="18" width="17.7109375" style="1" customWidth="1"/>
    <col min="20" max="20" width="16.7109375" customWidth="1"/>
    <col min="21" max="21" width="12.85546875" customWidth="1"/>
  </cols>
  <sheetData>
    <row r="1" spans="1:21" x14ac:dyDescent="0.25">
      <c r="A1" s="4" t="s">
        <v>38</v>
      </c>
      <c r="B1" s="5"/>
      <c r="C1" s="6"/>
      <c r="D1" s="7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pans="1:21" ht="18.75" x14ac:dyDescent="0.3">
      <c r="A2" s="69" t="s">
        <v>45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1"/>
    </row>
    <row r="3" spans="1:21" x14ac:dyDescent="0.25">
      <c r="A3" s="8" t="s">
        <v>46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21" x14ac:dyDescent="0.25">
      <c r="A4" s="8" t="s">
        <v>47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21" x14ac:dyDescent="0.25">
      <c r="A5" s="47" t="s">
        <v>56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21" ht="15.75" thickBot="1" x14ac:dyDescent="0.3">
      <c r="A6" s="6"/>
      <c r="B6" s="5"/>
      <c r="C6" s="6"/>
      <c r="D6" s="7"/>
      <c r="E6" s="7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21" x14ac:dyDescent="0.25">
      <c r="A7" s="59" t="s">
        <v>15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1"/>
    </row>
    <row r="8" spans="1:21" ht="30" customHeight="1" x14ac:dyDescent="0.25">
      <c r="A8" s="53" t="s">
        <v>0</v>
      </c>
      <c r="B8" s="51" t="s">
        <v>27</v>
      </c>
      <c r="C8" s="51" t="s">
        <v>1</v>
      </c>
      <c r="D8" s="51" t="s">
        <v>29</v>
      </c>
      <c r="E8" s="51" t="s">
        <v>2</v>
      </c>
      <c r="F8" s="51" t="s">
        <v>28</v>
      </c>
      <c r="G8" s="51" t="s">
        <v>3</v>
      </c>
      <c r="H8" s="50" t="s">
        <v>4</v>
      </c>
      <c r="I8" s="50"/>
      <c r="J8" s="51" t="s">
        <v>30</v>
      </c>
      <c r="K8" s="50" t="s">
        <v>35</v>
      </c>
      <c r="L8" s="50"/>
      <c r="M8" s="50" t="s">
        <v>50</v>
      </c>
      <c r="N8" s="50"/>
      <c r="O8" s="50" t="s">
        <v>51</v>
      </c>
      <c r="P8" s="55"/>
      <c r="Q8" s="50" t="s">
        <v>52</v>
      </c>
      <c r="R8" s="56"/>
    </row>
    <row r="9" spans="1:21" ht="30" customHeight="1" x14ac:dyDescent="0.25">
      <c r="A9" s="54"/>
      <c r="B9" s="52"/>
      <c r="C9" s="52"/>
      <c r="D9" s="52"/>
      <c r="E9" s="52"/>
      <c r="F9" s="52"/>
      <c r="G9" s="52"/>
      <c r="H9" s="9" t="s">
        <v>48</v>
      </c>
      <c r="I9" s="9" t="s">
        <v>49</v>
      </c>
      <c r="J9" s="52"/>
      <c r="K9" s="9" t="s">
        <v>48</v>
      </c>
      <c r="L9" s="9" t="s">
        <v>49</v>
      </c>
      <c r="M9" s="9" t="s">
        <v>48</v>
      </c>
      <c r="N9" s="9" t="s">
        <v>49</v>
      </c>
      <c r="O9" s="9" t="s">
        <v>48</v>
      </c>
      <c r="P9" s="9" t="s">
        <v>49</v>
      </c>
      <c r="Q9" s="9" t="s">
        <v>48</v>
      </c>
      <c r="R9" s="10" t="s">
        <v>49</v>
      </c>
    </row>
    <row r="10" spans="1:21" ht="30" customHeight="1" x14ac:dyDescent="0.25">
      <c r="A10" s="11" t="s">
        <v>53</v>
      </c>
      <c r="B10" s="12">
        <v>52400</v>
      </c>
      <c r="C10" s="40"/>
      <c r="D10" s="40"/>
      <c r="E10" s="40"/>
      <c r="F10" s="40"/>
      <c r="G10" s="40"/>
      <c r="H10" s="41"/>
      <c r="I10" s="41"/>
      <c r="J10" s="42"/>
      <c r="K10" s="13">
        <f>(H10*J10)+H10</f>
        <v>0</v>
      </c>
      <c r="L10" s="13">
        <f>(I10*J10)+I10</f>
        <v>0</v>
      </c>
      <c r="M10" s="13">
        <f>(H10*B10)*2</f>
        <v>0</v>
      </c>
      <c r="N10" s="13">
        <f>(I10*B10)*2</f>
        <v>0</v>
      </c>
      <c r="O10" s="13">
        <f>M10*J10</f>
        <v>0</v>
      </c>
      <c r="P10" s="13">
        <f>N10*J10</f>
        <v>0</v>
      </c>
      <c r="Q10" s="13">
        <f>(K10*B10)*2</f>
        <v>0</v>
      </c>
      <c r="R10" s="14">
        <f>(L10*B10)*2</f>
        <v>0</v>
      </c>
      <c r="T10" s="26"/>
      <c r="U10" s="26"/>
    </row>
    <row r="11" spans="1:21" ht="30" customHeight="1" x14ac:dyDescent="0.25">
      <c r="A11" s="15" t="s">
        <v>5</v>
      </c>
      <c r="B11" s="12">
        <v>1900</v>
      </c>
      <c r="C11" s="40"/>
      <c r="D11" s="40"/>
      <c r="E11" s="40"/>
      <c r="F11" s="40"/>
      <c r="G11" s="40"/>
      <c r="H11" s="41"/>
      <c r="I11" s="41"/>
      <c r="J11" s="42"/>
      <c r="K11" s="13">
        <f t="shared" ref="K11:K19" si="0">(H11*J11)+H11</f>
        <v>0</v>
      </c>
      <c r="L11" s="13">
        <f t="shared" ref="L11:L19" si="1">(I11*J11)+I11</f>
        <v>0</v>
      </c>
      <c r="M11" s="13">
        <f t="shared" ref="M11:M19" si="2">(H11*B11)*2</f>
        <v>0</v>
      </c>
      <c r="N11" s="13">
        <f t="shared" ref="N11:N19" si="3">(I11*B11)*2</f>
        <v>0</v>
      </c>
      <c r="O11" s="13">
        <f t="shared" ref="O11:O19" si="4">M11*J11</f>
        <v>0</v>
      </c>
      <c r="P11" s="13">
        <f t="shared" ref="P11:P19" si="5">N11*J11</f>
        <v>0</v>
      </c>
      <c r="Q11" s="13">
        <f t="shared" ref="Q11:Q19" si="6">(K11*B11)*2</f>
        <v>0</v>
      </c>
      <c r="R11" s="14">
        <f t="shared" ref="R11:R19" si="7">(L11*B11)*2</f>
        <v>0</v>
      </c>
      <c r="T11" s="26"/>
      <c r="U11" s="26"/>
    </row>
    <row r="12" spans="1:21" ht="30" customHeight="1" x14ac:dyDescent="0.25">
      <c r="A12" s="11" t="s">
        <v>31</v>
      </c>
      <c r="B12" s="12">
        <v>89000</v>
      </c>
      <c r="C12" s="40"/>
      <c r="D12" s="40"/>
      <c r="E12" s="40"/>
      <c r="F12" s="40"/>
      <c r="G12" s="40"/>
      <c r="H12" s="41"/>
      <c r="I12" s="41"/>
      <c r="J12" s="42"/>
      <c r="K12" s="13">
        <f t="shared" si="0"/>
        <v>0</v>
      </c>
      <c r="L12" s="13">
        <f t="shared" si="1"/>
        <v>0</v>
      </c>
      <c r="M12" s="13">
        <f t="shared" si="2"/>
        <v>0</v>
      </c>
      <c r="N12" s="13">
        <f t="shared" si="3"/>
        <v>0</v>
      </c>
      <c r="O12" s="13">
        <f t="shared" si="4"/>
        <v>0</v>
      </c>
      <c r="P12" s="13">
        <f t="shared" si="5"/>
        <v>0</v>
      </c>
      <c r="Q12" s="13">
        <f t="shared" si="6"/>
        <v>0</v>
      </c>
      <c r="R12" s="14">
        <f t="shared" si="7"/>
        <v>0</v>
      </c>
      <c r="T12" s="26"/>
      <c r="U12" s="26"/>
    </row>
    <row r="13" spans="1:21" ht="30" customHeight="1" x14ac:dyDescent="0.25">
      <c r="A13" s="15" t="s">
        <v>32</v>
      </c>
      <c r="B13" s="12">
        <v>18300</v>
      </c>
      <c r="C13" s="40"/>
      <c r="D13" s="40"/>
      <c r="E13" s="40"/>
      <c r="F13" s="40"/>
      <c r="G13" s="40"/>
      <c r="H13" s="41"/>
      <c r="I13" s="41"/>
      <c r="J13" s="42"/>
      <c r="K13" s="13">
        <f t="shared" si="0"/>
        <v>0</v>
      </c>
      <c r="L13" s="13">
        <f t="shared" si="1"/>
        <v>0</v>
      </c>
      <c r="M13" s="13">
        <f t="shared" si="2"/>
        <v>0</v>
      </c>
      <c r="N13" s="13">
        <f t="shared" si="3"/>
        <v>0</v>
      </c>
      <c r="O13" s="13">
        <f t="shared" si="4"/>
        <v>0</v>
      </c>
      <c r="P13" s="13">
        <f t="shared" si="5"/>
        <v>0</v>
      </c>
      <c r="Q13" s="13">
        <f t="shared" si="6"/>
        <v>0</v>
      </c>
      <c r="R13" s="14">
        <f t="shared" si="7"/>
        <v>0</v>
      </c>
      <c r="T13" s="26"/>
      <c r="U13" s="26"/>
    </row>
    <row r="14" spans="1:21" ht="30" customHeight="1" x14ac:dyDescent="0.25">
      <c r="A14" s="11" t="s">
        <v>43</v>
      </c>
      <c r="B14" s="12">
        <v>1000</v>
      </c>
      <c r="C14" s="40"/>
      <c r="D14" s="40"/>
      <c r="E14" s="40"/>
      <c r="F14" s="40"/>
      <c r="G14" s="40"/>
      <c r="H14" s="41"/>
      <c r="I14" s="41"/>
      <c r="J14" s="42"/>
      <c r="K14" s="13">
        <f t="shared" si="0"/>
        <v>0</v>
      </c>
      <c r="L14" s="13">
        <f t="shared" si="1"/>
        <v>0</v>
      </c>
      <c r="M14" s="13">
        <f t="shared" si="2"/>
        <v>0</v>
      </c>
      <c r="N14" s="13">
        <f t="shared" si="3"/>
        <v>0</v>
      </c>
      <c r="O14" s="13">
        <f t="shared" si="4"/>
        <v>0</v>
      </c>
      <c r="P14" s="13">
        <f t="shared" si="5"/>
        <v>0</v>
      </c>
      <c r="Q14" s="13">
        <f t="shared" si="6"/>
        <v>0</v>
      </c>
      <c r="R14" s="14">
        <f t="shared" si="7"/>
        <v>0</v>
      </c>
      <c r="T14" s="26"/>
      <c r="U14" s="26"/>
    </row>
    <row r="15" spans="1:21" ht="30" customHeight="1" x14ac:dyDescent="0.25">
      <c r="A15" s="15" t="s">
        <v>6</v>
      </c>
      <c r="B15" s="12">
        <v>38000</v>
      </c>
      <c r="C15" s="40"/>
      <c r="D15" s="40"/>
      <c r="E15" s="40"/>
      <c r="F15" s="40"/>
      <c r="G15" s="40"/>
      <c r="H15" s="41"/>
      <c r="I15" s="41"/>
      <c r="J15" s="42"/>
      <c r="K15" s="13">
        <f t="shared" si="0"/>
        <v>0</v>
      </c>
      <c r="L15" s="13">
        <f t="shared" si="1"/>
        <v>0</v>
      </c>
      <c r="M15" s="13">
        <f t="shared" si="2"/>
        <v>0</v>
      </c>
      <c r="N15" s="13">
        <f t="shared" si="3"/>
        <v>0</v>
      </c>
      <c r="O15" s="13">
        <f t="shared" si="4"/>
        <v>0</v>
      </c>
      <c r="P15" s="13">
        <f t="shared" si="5"/>
        <v>0</v>
      </c>
      <c r="Q15" s="13">
        <f t="shared" si="6"/>
        <v>0</v>
      </c>
      <c r="R15" s="14">
        <f t="shared" si="7"/>
        <v>0</v>
      </c>
      <c r="T15" s="26"/>
      <c r="U15" s="26"/>
    </row>
    <row r="16" spans="1:21" ht="30" customHeight="1" x14ac:dyDescent="0.25">
      <c r="A16" s="15" t="s">
        <v>33</v>
      </c>
      <c r="B16" s="12">
        <v>4000</v>
      </c>
      <c r="C16" s="40"/>
      <c r="D16" s="40"/>
      <c r="E16" s="40"/>
      <c r="F16" s="40"/>
      <c r="G16" s="40"/>
      <c r="H16" s="41"/>
      <c r="I16" s="41"/>
      <c r="J16" s="42"/>
      <c r="K16" s="13">
        <f t="shared" si="0"/>
        <v>0</v>
      </c>
      <c r="L16" s="13">
        <f t="shared" si="1"/>
        <v>0</v>
      </c>
      <c r="M16" s="13">
        <f t="shared" si="2"/>
        <v>0</v>
      </c>
      <c r="N16" s="13">
        <f t="shared" si="3"/>
        <v>0</v>
      </c>
      <c r="O16" s="13">
        <f t="shared" si="4"/>
        <v>0</v>
      </c>
      <c r="P16" s="13">
        <f t="shared" si="5"/>
        <v>0</v>
      </c>
      <c r="Q16" s="13">
        <f t="shared" si="6"/>
        <v>0</v>
      </c>
      <c r="R16" s="14">
        <f t="shared" si="7"/>
        <v>0</v>
      </c>
      <c r="T16" s="26"/>
      <c r="U16" s="26"/>
    </row>
    <row r="17" spans="1:21" ht="30" customHeight="1" x14ac:dyDescent="0.25">
      <c r="A17" s="11" t="s">
        <v>34</v>
      </c>
      <c r="B17" s="12">
        <v>52500</v>
      </c>
      <c r="C17" s="40"/>
      <c r="D17" s="40"/>
      <c r="E17" s="40"/>
      <c r="F17" s="40"/>
      <c r="G17" s="40"/>
      <c r="H17" s="41"/>
      <c r="I17" s="41"/>
      <c r="J17" s="42"/>
      <c r="K17" s="13">
        <f t="shared" si="0"/>
        <v>0</v>
      </c>
      <c r="L17" s="13">
        <f t="shared" si="1"/>
        <v>0</v>
      </c>
      <c r="M17" s="13">
        <f t="shared" si="2"/>
        <v>0</v>
      </c>
      <c r="N17" s="13">
        <f t="shared" si="3"/>
        <v>0</v>
      </c>
      <c r="O17" s="13">
        <f t="shared" si="4"/>
        <v>0</v>
      </c>
      <c r="P17" s="13">
        <f t="shared" si="5"/>
        <v>0</v>
      </c>
      <c r="Q17" s="13">
        <f t="shared" si="6"/>
        <v>0</v>
      </c>
      <c r="R17" s="14">
        <f t="shared" si="7"/>
        <v>0</v>
      </c>
      <c r="T17" s="26"/>
      <c r="U17" s="26"/>
    </row>
    <row r="18" spans="1:21" ht="30" customHeight="1" x14ac:dyDescent="0.25">
      <c r="A18" s="11" t="s">
        <v>44</v>
      </c>
      <c r="B18" s="12">
        <v>45800</v>
      </c>
      <c r="C18" s="40"/>
      <c r="D18" s="40"/>
      <c r="E18" s="40"/>
      <c r="F18" s="40"/>
      <c r="G18" s="40"/>
      <c r="H18" s="41"/>
      <c r="I18" s="41"/>
      <c r="J18" s="42"/>
      <c r="K18" s="13">
        <f t="shared" si="0"/>
        <v>0</v>
      </c>
      <c r="L18" s="13">
        <f t="shared" si="1"/>
        <v>0</v>
      </c>
      <c r="M18" s="13">
        <f t="shared" si="2"/>
        <v>0</v>
      </c>
      <c r="N18" s="13">
        <f t="shared" si="3"/>
        <v>0</v>
      </c>
      <c r="O18" s="13">
        <f t="shared" si="4"/>
        <v>0</v>
      </c>
      <c r="P18" s="13">
        <f t="shared" si="5"/>
        <v>0</v>
      </c>
      <c r="Q18" s="13">
        <f t="shared" si="6"/>
        <v>0</v>
      </c>
      <c r="R18" s="14">
        <f t="shared" si="7"/>
        <v>0</v>
      </c>
      <c r="T18" s="26"/>
      <c r="U18" s="26"/>
    </row>
    <row r="19" spans="1:21" ht="30" customHeight="1" x14ac:dyDescent="0.25">
      <c r="A19" s="11" t="s">
        <v>54</v>
      </c>
      <c r="B19" s="12">
        <v>11000</v>
      </c>
      <c r="C19" s="40"/>
      <c r="D19" s="40"/>
      <c r="E19" s="40"/>
      <c r="F19" s="40"/>
      <c r="G19" s="40"/>
      <c r="H19" s="41"/>
      <c r="I19" s="41"/>
      <c r="J19" s="42"/>
      <c r="K19" s="13">
        <f t="shared" si="0"/>
        <v>0</v>
      </c>
      <c r="L19" s="13">
        <f t="shared" si="1"/>
        <v>0</v>
      </c>
      <c r="M19" s="13">
        <f t="shared" si="2"/>
        <v>0</v>
      </c>
      <c r="N19" s="13">
        <f t="shared" si="3"/>
        <v>0</v>
      </c>
      <c r="O19" s="13">
        <f t="shared" si="4"/>
        <v>0</v>
      </c>
      <c r="P19" s="13">
        <f t="shared" si="5"/>
        <v>0</v>
      </c>
      <c r="Q19" s="13">
        <f t="shared" si="6"/>
        <v>0</v>
      </c>
      <c r="R19" s="14">
        <f t="shared" si="7"/>
        <v>0</v>
      </c>
      <c r="T19" s="26"/>
      <c r="U19" s="26"/>
    </row>
    <row r="20" spans="1:21" ht="30" customHeight="1" x14ac:dyDescent="0.25">
      <c r="A20" s="57" t="s">
        <v>37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28">
        <f>SUM(M10:M19)</f>
        <v>0</v>
      </c>
      <c r="N20" s="28">
        <f t="shared" ref="N20:R20" si="8">SUM(N10:N19)</f>
        <v>0</v>
      </c>
      <c r="O20" s="28">
        <f t="shared" si="8"/>
        <v>0</v>
      </c>
      <c r="P20" s="28">
        <f t="shared" si="8"/>
        <v>0</v>
      </c>
      <c r="Q20" s="28">
        <f t="shared" si="8"/>
        <v>0</v>
      </c>
      <c r="R20" s="30">
        <f t="shared" si="8"/>
        <v>0</v>
      </c>
      <c r="T20" s="26"/>
      <c r="U20" s="26"/>
    </row>
    <row r="21" spans="1:21" ht="30" customHeight="1" x14ac:dyDescent="0.25">
      <c r="A21" s="53" t="s">
        <v>20</v>
      </c>
      <c r="B21" s="51" t="s">
        <v>27</v>
      </c>
      <c r="C21" s="51" t="s">
        <v>1</v>
      </c>
      <c r="D21" s="51" t="s">
        <v>29</v>
      </c>
      <c r="E21" s="51" t="s">
        <v>2</v>
      </c>
      <c r="F21" s="51" t="s">
        <v>28</v>
      </c>
      <c r="G21" s="51" t="s">
        <v>3</v>
      </c>
      <c r="H21" s="50" t="s">
        <v>4</v>
      </c>
      <c r="I21" s="50"/>
      <c r="J21" s="51" t="s">
        <v>30</v>
      </c>
      <c r="K21" s="50" t="s">
        <v>35</v>
      </c>
      <c r="L21" s="50"/>
      <c r="M21" s="50" t="s">
        <v>50</v>
      </c>
      <c r="N21" s="50"/>
      <c r="O21" s="50" t="s">
        <v>51</v>
      </c>
      <c r="P21" s="55"/>
      <c r="Q21" s="50" t="s">
        <v>52</v>
      </c>
      <c r="R21" s="56"/>
    </row>
    <row r="22" spans="1:21" ht="30" customHeight="1" x14ac:dyDescent="0.25">
      <c r="A22" s="54"/>
      <c r="B22" s="52"/>
      <c r="C22" s="52"/>
      <c r="D22" s="52"/>
      <c r="E22" s="52"/>
      <c r="F22" s="52"/>
      <c r="G22" s="52"/>
      <c r="H22" s="9" t="s">
        <v>48</v>
      </c>
      <c r="I22" s="9" t="s">
        <v>49</v>
      </c>
      <c r="J22" s="52"/>
      <c r="K22" s="9" t="s">
        <v>48</v>
      </c>
      <c r="L22" s="9" t="s">
        <v>49</v>
      </c>
      <c r="M22" s="9" t="s">
        <v>48</v>
      </c>
      <c r="N22" s="9" t="s">
        <v>49</v>
      </c>
      <c r="O22" s="9" t="s">
        <v>48</v>
      </c>
      <c r="P22" s="9" t="s">
        <v>49</v>
      </c>
      <c r="Q22" s="9" t="s">
        <v>48</v>
      </c>
      <c r="R22" s="10" t="s">
        <v>49</v>
      </c>
    </row>
    <row r="23" spans="1:21" ht="30" customHeight="1" x14ac:dyDescent="0.25">
      <c r="A23" s="16" t="s">
        <v>39</v>
      </c>
      <c r="B23" s="17">
        <v>2500</v>
      </c>
      <c r="C23" s="40"/>
      <c r="D23" s="40"/>
      <c r="E23" s="40"/>
      <c r="F23" s="43" t="s">
        <v>36</v>
      </c>
      <c r="G23" s="40"/>
      <c r="H23" s="41"/>
      <c r="I23" s="41"/>
      <c r="J23" s="42"/>
      <c r="K23" s="13">
        <f>(H23*J23)+H23</f>
        <v>0</v>
      </c>
      <c r="L23" s="13">
        <f>(I23*J23)+I23</f>
        <v>0</v>
      </c>
      <c r="M23" s="13">
        <f>(H23*B23)*2</f>
        <v>0</v>
      </c>
      <c r="N23" s="13">
        <f>(I23*B23)*2</f>
        <v>0</v>
      </c>
      <c r="O23" s="13">
        <f>M23*J23</f>
        <v>0</v>
      </c>
      <c r="P23" s="13">
        <f>N23*J23</f>
        <v>0</v>
      </c>
      <c r="Q23" s="13">
        <f>(K23*B23)*2</f>
        <v>0</v>
      </c>
      <c r="R23" s="14">
        <f>(L23*B23)*2</f>
        <v>0</v>
      </c>
    </row>
    <row r="24" spans="1:21" ht="36" customHeight="1" x14ac:dyDescent="0.25">
      <c r="A24" s="16" t="s">
        <v>40</v>
      </c>
      <c r="B24" s="17">
        <v>78800</v>
      </c>
      <c r="C24" s="40"/>
      <c r="D24" s="40"/>
      <c r="E24" s="40"/>
      <c r="F24" s="43" t="s">
        <v>36</v>
      </c>
      <c r="G24" s="40"/>
      <c r="H24" s="41"/>
      <c r="I24" s="41"/>
      <c r="J24" s="42"/>
      <c r="K24" s="13">
        <f t="shared" ref="K24:K25" si="9">(H24*J24)+H24</f>
        <v>0</v>
      </c>
      <c r="L24" s="13">
        <f t="shared" ref="L24:L25" si="10">(I24*J24)+I24</f>
        <v>0</v>
      </c>
      <c r="M24" s="13">
        <f t="shared" ref="M24:M25" si="11">(H24*B24)*2</f>
        <v>0</v>
      </c>
      <c r="N24" s="13">
        <f t="shared" ref="N24:N25" si="12">(I24*B24)*2</f>
        <v>0</v>
      </c>
      <c r="O24" s="13">
        <f t="shared" ref="O24:O25" si="13">M24*J24</f>
        <v>0</v>
      </c>
      <c r="P24" s="13">
        <f t="shared" ref="P24:P25" si="14">N24*J24</f>
        <v>0</v>
      </c>
      <c r="Q24" s="13">
        <f t="shared" ref="Q24:Q25" si="15">(K24*B24)*2</f>
        <v>0</v>
      </c>
      <c r="R24" s="14">
        <f t="shared" ref="R24:R25" si="16">(L24*B24)*2</f>
        <v>0</v>
      </c>
    </row>
    <row r="25" spans="1:21" ht="30" customHeight="1" x14ac:dyDescent="0.25">
      <c r="A25" s="16" t="s">
        <v>41</v>
      </c>
      <c r="B25" s="17">
        <v>8500</v>
      </c>
      <c r="C25" s="40"/>
      <c r="D25" s="40"/>
      <c r="E25" s="40"/>
      <c r="F25" s="43" t="s">
        <v>36</v>
      </c>
      <c r="G25" s="40"/>
      <c r="H25" s="41"/>
      <c r="I25" s="41"/>
      <c r="J25" s="42"/>
      <c r="K25" s="13">
        <f t="shared" si="9"/>
        <v>0</v>
      </c>
      <c r="L25" s="13">
        <f t="shared" si="10"/>
        <v>0</v>
      </c>
      <c r="M25" s="13">
        <f t="shared" si="11"/>
        <v>0</v>
      </c>
      <c r="N25" s="13">
        <f t="shared" si="12"/>
        <v>0</v>
      </c>
      <c r="O25" s="13">
        <f t="shared" si="13"/>
        <v>0</v>
      </c>
      <c r="P25" s="13">
        <f t="shared" si="14"/>
        <v>0</v>
      </c>
      <c r="Q25" s="13">
        <f t="shared" si="15"/>
        <v>0</v>
      </c>
      <c r="R25" s="14">
        <f t="shared" si="16"/>
        <v>0</v>
      </c>
    </row>
    <row r="26" spans="1:21" ht="30" customHeight="1" x14ac:dyDescent="0.25">
      <c r="A26" s="57" t="s">
        <v>37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28">
        <f>SUM(M23:M25)</f>
        <v>0</v>
      </c>
      <c r="N26" s="28">
        <f t="shared" ref="N26:R26" si="17">SUM(N23:N25)</f>
        <v>0</v>
      </c>
      <c r="O26" s="28">
        <f t="shared" si="17"/>
        <v>0</v>
      </c>
      <c r="P26" s="28">
        <f t="shared" si="17"/>
        <v>0</v>
      </c>
      <c r="Q26" s="28">
        <f t="shared" si="17"/>
        <v>0</v>
      </c>
      <c r="R26" s="30">
        <f t="shared" si="17"/>
        <v>0</v>
      </c>
    </row>
    <row r="27" spans="1:21" ht="30" customHeight="1" x14ac:dyDescent="0.25">
      <c r="A27" s="53" t="s">
        <v>21</v>
      </c>
      <c r="B27" s="51" t="s">
        <v>27</v>
      </c>
      <c r="C27" s="51" t="s">
        <v>1</v>
      </c>
      <c r="D27" s="51" t="s">
        <v>29</v>
      </c>
      <c r="E27" s="51" t="s">
        <v>2</v>
      </c>
      <c r="F27" s="51" t="s">
        <v>28</v>
      </c>
      <c r="G27" s="51" t="s">
        <v>3</v>
      </c>
      <c r="H27" s="50" t="s">
        <v>4</v>
      </c>
      <c r="I27" s="50"/>
      <c r="J27" s="51" t="s">
        <v>30</v>
      </c>
      <c r="K27" s="50" t="s">
        <v>35</v>
      </c>
      <c r="L27" s="50"/>
      <c r="M27" s="50" t="s">
        <v>50</v>
      </c>
      <c r="N27" s="50"/>
      <c r="O27" s="50" t="s">
        <v>51</v>
      </c>
      <c r="P27" s="55"/>
      <c r="Q27" s="50" t="s">
        <v>52</v>
      </c>
      <c r="R27" s="56"/>
    </row>
    <row r="28" spans="1:21" ht="30" customHeight="1" x14ac:dyDescent="0.25">
      <c r="A28" s="54"/>
      <c r="B28" s="52"/>
      <c r="C28" s="52"/>
      <c r="D28" s="52"/>
      <c r="E28" s="52"/>
      <c r="F28" s="52"/>
      <c r="G28" s="52"/>
      <c r="H28" s="9" t="s">
        <v>48</v>
      </c>
      <c r="I28" s="9" t="s">
        <v>49</v>
      </c>
      <c r="J28" s="52"/>
      <c r="K28" s="9" t="s">
        <v>48</v>
      </c>
      <c r="L28" s="9" t="s">
        <v>49</v>
      </c>
      <c r="M28" s="9" t="s">
        <v>48</v>
      </c>
      <c r="N28" s="9" t="s">
        <v>49</v>
      </c>
      <c r="O28" s="9" t="s">
        <v>48</v>
      </c>
      <c r="P28" s="9" t="s">
        <v>49</v>
      </c>
      <c r="Q28" s="9" t="s">
        <v>48</v>
      </c>
      <c r="R28" s="10" t="s">
        <v>49</v>
      </c>
    </row>
    <row r="29" spans="1:21" ht="51" customHeight="1" x14ac:dyDescent="0.25">
      <c r="A29" s="18" t="s">
        <v>10</v>
      </c>
      <c r="B29" s="17">
        <v>115000</v>
      </c>
      <c r="C29" s="40"/>
      <c r="D29" s="40"/>
      <c r="E29" s="40"/>
      <c r="F29" s="44" t="s">
        <v>36</v>
      </c>
      <c r="G29" s="40"/>
      <c r="H29" s="41"/>
      <c r="I29" s="41"/>
      <c r="J29" s="42"/>
      <c r="K29" s="13">
        <f>(H29*J29)+H29</f>
        <v>0</v>
      </c>
      <c r="L29" s="13">
        <f>(I29*J29)+I29</f>
        <v>0</v>
      </c>
      <c r="M29" s="13">
        <f>(H29*B29)*2</f>
        <v>0</v>
      </c>
      <c r="N29" s="13">
        <f>(I29*B29)*2</f>
        <v>0</v>
      </c>
      <c r="O29" s="13">
        <f>M29*J29</f>
        <v>0</v>
      </c>
      <c r="P29" s="13">
        <f>N29*J29</f>
        <v>0</v>
      </c>
      <c r="Q29" s="13">
        <f>(K29*B29)*2</f>
        <v>0</v>
      </c>
      <c r="R29" s="14">
        <f>(L29*B29)*2</f>
        <v>0</v>
      </c>
    </row>
    <row r="30" spans="1:21" s="2" customFormat="1" ht="51" customHeight="1" x14ac:dyDescent="0.25">
      <c r="A30" s="19" t="s">
        <v>7</v>
      </c>
      <c r="B30" s="20">
        <v>18300</v>
      </c>
      <c r="C30" s="40"/>
      <c r="D30" s="40"/>
      <c r="E30" s="40"/>
      <c r="F30" s="44" t="s">
        <v>36</v>
      </c>
      <c r="G30" s="40"/>
      <c r="H30" s="41"/>
      <c r="I30" s="41"/>
      <c r="J30" s="42"/>
      <c r="K30" s="13">
        <f t="shared" ref="K30:K32" si="18">(H30*J30)+H30</f>
        <v>0</v>
      </c>
      <c r="L30" s="13">
        <f t="shared" ref="L30:L32" si="19">(I30*J30)+I30</f>
        <v>0</v>
      </c>
      <c r="M30" s="13">
        <f t="shared" ref="M30:M32" si="20">(H30*B30)*2</f>
        <v>0</v>
      </c>
      <c r="N30" s="13">
        <f t="shared" ref="N30:N32" si="21">(I30*B30)*2</f>
        <v>0</v>
      </c>
      <c r="O30" s="13">
        <f t="shared" ref="O30:O32" si="22">M30*J30</f>
        <v>0</v>
      </c>
      <c r="P30" s="13">
        <f t="shared" ref="P30:P32" si="23">N30*J30</f>
        <v>0</v>
      </c>
      <c r="Q30" s="13">
        <f t="shared" ref="Q30:Q32" si="24">(K30*B30)*2</f>
        <v>0</v>
      </c>
      <c r="R30" s="14">
        <f t="shared" ref="R30:R32" si="25">(L30*B30)*2</f>
        <v>0</v>
      </c>
    </row>
    <row r="31" spans="1:21" s="2" customFormat="1" ht="61.5" customHeight="1" x14ac:dyDescent="0.25">
      <c r="A31" s="19" t="s">
        <v>11</v>
      </c>
      <c r="B31" s="20">
        <v>5500</v>
      </c>
      <c r="C31" s="40"/>
      <c r="D31" s="40"/>
      <c r="E31" s="40"/>
      <c r="F31" s="44" t="s">
        <v>36</v>
      </c>
      <c r="G31" s="40"/>
      <c r="H31" s="41"/>
      <c r="I31" s="41"/>
      <c r="J31" s="42"/>
      <c r="K31" s="13">
        <f t="shared" si="18"/>
        <v>0</v>
      </c>
      <c r="L31" s="13">
        <f t="shared" si="19"/>
        <v>0</v>
      </c>
      <c r="M31" s="13">
        <f t="shared" si="20"/>
        <v>0</v>
      </c>
      <c r="N31" s="13">
        <f t="shared" si="21"/>
        <v>0</v>
      </c>
      <c r="O31" s="13">
        <f t="shared" si="22"/>
        <v>0</v>
      </c>
      <c r="P31" s="13">
        <f t="shared" si="23"/>
        <v>0</v>
      </c>
      <c r="Q31" s="13">
        <f t="shared" si="24"/>
        <v>0</v>
      </c>
      <c r="R31" s="14">
        <f t="shared" si="25"/>
        <v>0</v>
      </c>
    </row>
    <row r="32" spans="1:21" ht="51" customHeight="1" x14ac:dyDescent="0.25">
      <c r="A32" s="21" t="s">
        <v>18</v>
      </c>
      <c r="B32" s="17">
        <v>4200</v>
      </c>
      <c r="C32" s="40"/>
      <c r="D32" s="40"/>
      <c r="E32" s="40"/>
      <c r="F32" s="44" t="s">
        <v>36</v>
      </c>
      <c r="G32" s="40"/>
      <c r="H32" s="41"/>
      <c r="I32" s="41"/>
      <c r="J32" s="42"/>
      <c r="K32" s="13">
        <f t="shared" si="18"/>
        <v>0</v>
      </c>
      <c r="L32" s="13">
        <f t="shared" si="19"/>
        <v>0</v>
      </c>
      <c r="M32" s="13">
        <f t="shared" si="20"/>
        <v>0</v>
      </c>
      <c r="N32" s="13">
        <f t="shared" si="21"/>
        <v>0</v>
      </c>
      <c r="O32" s="13">
        <f t="shared" si="22"/>
        <v>0</v>
      </c>
      <c r="P32" s="13">
        <f t="shared" si="23"/>
        <v>0</v>
      </c>
      <c r="Q32" s="13">
        <f t="shared" si="24"/>
        <v>0</v>
      </c>
      <c r="R32" s="14">
        <f t="shared" si="25"/>
        <v>0</v>
      </c>
    </row>
    <row r="33" spans="1:18" s="27" customFormat="1" ht="30" customHeight="1" x14ac:dyDescent="0.25">
      <c r="A33" s="57" t="s">
        <v>37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29">
        <f>SUM(M29:M32)</f>
        <v>0</v>
      </c>
      <c r="N33" s="29">
        <f t="shared" ref="N33:R33" si="26">SUM(N29:N32)</f>
        <v>0</v>
      </c>
      <c r="O33" s="29">
        <f t="shared" si="26"/>
        <v>0</v>
      </c>
      <c r="P33" s="29">
        <f t="shared" si="26"/>
        <v>0</v>
      </c>
      <c r="Q33" s="29">
        <f t="shared" si="26"/>
        <v>0</v>
      </c>
      <c r="R33" s="31">
        <f t="shared" si="26"/>
        <v>0</v>
      </c>
    </row>
    <row r="34" spans="1:18" ht="20.100000000000001" customHeight="1" x14ac:dyDescent="0.25">
      <c r="A34" s="48" t="s">
        <v>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32"/>
    </row>
    <row r="35" spans="1:18" ht="30" customHeight="1" x14ac:dyDescent="0.25">
      <c r="A35" s="53" t="s">
        <v>19</v>
      </c>
      <c r="B35" s="51" t="s">
        <v>27</v>
      </c>
      <c r="C35" s="51" t="s">
        <v>1</v>
      </c>
      <c r="D35" s="51" t="s">
        <v>29</v>
      </c>
      <c r="E35" s="51" t="s">
        <v>2</v>
      </c>
      <c r="F35" s="51" t="s">
        <v>28</v>
      </c>
      <c r="G35" s="51" t="s">
        <v>3</v>
      </c>
      <c r="H35" s="50" t="s">
        <v>4</v>
      </c>
      <c r="I35" s="50"/>
      <c r="J35" s="51" t="s">
        <v>30</v>
      </c>
      <c r="K35" s="50" t="s">
        <v>35</v>
      </c>
      <c r="L35" s="50"/>
      <c r="M35" s="50" t="s">
        <v>50</v>
      </c>
      <c r="N35" s="50"/>
      <c r="O35" s="50" t="s">
        <v>51</v>
      </c>
      <c r="P35" s="55"/>
      <c r="Q35" s="50" t="s">
        <v>52</v>
      </c>
      <c r="R35" s="56"/>
    </row>
    <row r="36" spans="1:18" ht="30" customHeight="1" x14ac:dyDescent="0.25">
      <c r="A36" s="54"/>
      <c r="B36" s="52"/>
      <c r="C36" s="52"/>
      <c r="D36" s="52"/>
      <c r="E36" s="52"/>
      <c r="F36" s="52"/>
      <c r="G36" s="52"/>
      <c r="H36" s="9" t="s">
        <v>48</v>
      </c>
      <c r="I36" s="9" t="s">
        <v>49</v>
      </c>
      <c r="J36" s="52"/>
      <c r="K36" s="9" t="s">
        <v>48</v>
      </c>
      <c r="L36" s="9" t="s">
        <v>49</v>
      </c>
      <c r="M36" s="9" t="s">
        <v>48</v>
      </c>
      <c r="N36" s="9" t="s">
        <v>49</v>
      </c>
      <c r="O36" s="9" t="s">
        <v>48</v>
      </c>
      <c r="P36" s="9" t="s">
        <v>49</v>
      </c>
      <c r="Q36" s="9" t="s">
        <v>48</v>
      </c>
      <c r="R36" s="10" t="s">
        <v>49</v>
      </c>
    </row>
    <row r="37" spans="1:18" s="2" customFormat="1" ht="42" customHeight="1" x14ac:dyDescent="0.25">
      <c r="A37" s="18" t="s">
        <v>25</v>
      </c>
      <c r="B37" s="22">
        <v>89000</v>
      </c>
      <c r="C37" s="40"/>
      <c r="D37" s="40"/>
      <c r="E37" s="40"/>
      <c r="F37" s="40"/>
      <c r="G37" s="40"/>
      <c r="H37" s="41"/>
      <c r="I37" s="41"/>
      <c r="J37" s="42"/>
      <c r="K37" s="13">
        <f>(H37*J37)+H37</f>
        <v>0</v>
      </c>
      <c r="L37" s="13">
        <f>(I37*J37)+I37</f>
        <v>0</v>
      </c>
      <c r="M37" s="13">
        <f>(H37*B37)*2</f>
        <v>0</v>
      </c>
      <c r="N37" s="13">
        <f>(I37*B37)*2</f>
        <v>0</v>
      </c>
      <c r="O37" s="13">
        <f>M37*J37</f>
        <v>0</v>
      </c>
      <c r="P37" s="13">
        <f>N37*J37</f>
        <v>0</v>
      </c>
      <c r="Q37" s="13">
        <f>(K37*B37)*2</f>
        <v>0</v>
      </c>
      <c r="R37" s="14">
        <f>(L37*B37)*2</f>
        <v>0</v>
      </c>
    </row>
    <row r="38" spans="1:18" ht="42" customHeight="1" x14ac:dyDescent="0.25">
      <c r="A38" s="19" t="s">
        <v>23</v>
      </c>
      <c r="B38" s="12">
        <v>1750</v>
      </c>
      <c r="C38" s="40"/>
      <c r="D38" s="40"/>
      <c r="E38" s="40"/>
      <c r="F38" s="40"/>
      <c r="G38" s="40"/>
      <c r="H38" s="41"/>
      <c r="I38" s="41"/>
      <c r="J38" s="42"/>
      <c r="K38" s="13">
        <f t="shared" ref="K38:K41" si="27">(H38*J38)+H38</f>
        <v>0</v>
      </c>
      <c r="L38" s="13">
        <f t="shared" ref="L38:L41" si="28">(I38*J38)+I38</f>
        <v>0</v>
      </c>
      <c r="M38" s="13">
        <f t="shared" ref="M38:M41" si="29">(H38*B38)*2</f>
        <v>0</v>
      </c>
      <c r="N38" s="13">
        <f t="shared" ref="N38:N41" si="30">(I38*B38)*2</f>
        <v>0</v>
      </c>
      <c r="O38" s="13">
        <f t="shared" ref="O38:O41" si="31">M38*J38</f>
        <v>0</v>
      </c>
      <c r="P38" s="13">
        <f t="shared" ref="P38:P41" si="32">N38*J38</f>
        <v>0</v>
      </c>
      <c r="Q38" s="13">
        <f t="shared" ref="Q38:Q41" si="33">(K38*B38)*2</f>
        <v>0</v>
      </c>
      <c r="R38" s="14">
        <f t="shared" ref="R38:R41" si="34">(L38*B38)*2</f>
        <v>0</v>
      </c>
    </row>
    <row r="39" spans="1:18" ht="42" customHeight="1" x14ac:dyDescent="0.25">
      <c r="A39" s="19" t="s">
        <v>24</v>
      </c>
      <c r="B39" s="12">
        <v>4750</v>
      </c>
      <c r="C39" s="40"/>
      <c r="D39" s="40"/>
      <c r="E39" s="40"/>
      <c r="F39" s="40"/>
      <c r="G39" s="40"/>
      <c r="H39" s="41"/>
      <c r="I39" s="41"/>
      <c r="J39" s="42"/>
      <c r="K39" s="13">
        <f t="shared" si="27"/>
        <v>0</v>
      </c>
      <c r="L39" s="13">
        <f t="shared" si="28"/>
        <v>0</v>
      </c>
      <c r="M39" s="13">
        <f t="shared" si="29"/>
        <v>0</v>
      </c>
      <c r="N39" s="13">
        <f t="shared" si="30"/>
        <v>0</v>
      </c>
      <c r="O39" s="13">
        <f t="shared" si="31"/>
        <v>0</v>
      </c>
      <c r="P39" s="13">
        <f t="shared" si="32"/>
        <v>0</v>
      </c>
      <c r="Q39" s="13">
        <f t="shared" si="33"/>
        <v>0</v>
      </c>
      <c r="R39" s="14">
        <f t="shared" si="34"/>
        <v>0</v>
      </c>
    </row>
    <row r="40" spans="1:18" ht="42" customHeight="1" x14ac:dyDescent="0.25">
      <c r="A40" s="19" t="s">
        <v>55</v>
      </c>
      <c r="B40" s="12">
        <v>9000</v>
      </c>
      <c r="C40" s="45"/>
      <c r="D40" s="40"/>
      <c r="E40" s="40"/>
      <c r="F40" s="44" t="s">
        <v>36</v>
      </c>
      <c r="G40" s="40"/>
      <c r="H40" s="41"/>
      <c r="I40" s="41"/>
      <c r="J40" s="42"/>
      <c r="K40" s="13">
        <f t="shared" si="27"/>
        <v>0</v>
      </c>
      <c r="L40" s="13">
        <f t="shared" si="28"/>
        <v>0</v>
      </c>
      <c r="M40" s="13">
        <f t="shared" si="29"/>
        <v>0</v>
      </c>
      <c r="N40" s="13">
        <f t="shared" si="30"/>
        <v>0</v>
      </c>
      <c r="O40" s="13">
        <f t="shared" si="31"/>
        <v>0</v>
      </c>
      <c r="P40" s="13">
        <f t="shared" si="32"/>
        <v>0</v>
      </c>
      <c r="Q40" s="13">
        <f t="shared" si="33"/>
        <v>0</v>
      </c>
      <c r="R40" s="14">
        <f t="shared" si="34"/>
        <v>0</v>
      </c>
    </row>
    <row r="41" spans="1:18" s="2" customFormat="1" ht="42" customHeight="1" x14ac:dyDescent="0.25">
      <c r="A41" s="18" t="s">
        <v>42</v>
      </c>
      <c r="B41" s="23">
        <v>39000</v>
      </c>
      <c r="C41" s="40"/>
      <c r="D41" s="40"/>
      <c r="E41" s="40"/>
      <c r="F41" s="44" t="s">
        <v>36</v>
      </c>
      <c r="G41" s="40"/>
      <c r="H41" s="41"/>
      <c r="I41" s="41"/>
      <c r="J41" s="42"/>
      <c r="K41" s="13">
        <f t="shared" si="27"/>
        <v>0</v>
      </c>
      <c r="L41" s="13">
        <f t="shared" si="28"/>
        <v>0</v>
      </c>
      <c r="M41" s="13">
        <f t="shared" si="29"/>
        <v>0</v>
      </c>
      <c r="N41" s="13">
        <f t="shared" si="30"/>
        <v>0</v>
      </c>
      <c r="O41" s="13">
        <f t="shared" si="31"/>
        <v>0</v>
      </c>
      <c r="P41" s="13">
        <f t="shared" si="32"/>
        <v>0</v>
      </c>
      <c r="Q41" s="13">
        <f t="shared" si="33"/>
        <v>0</v>
      </c>
      <c r="R41" s="14">
        <f t="shared" si="34"/>
        <v>0</v>
      </c>
    </row>
    <row r="42" spans="1:18" s="27" customFormat="1" ht="30" customHeight="1" x14ac:dyDescent="0.25">
      <c r="A42" s="57" t="s">
        <v>37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29">
        <f t="shared" ref="M42:R42" si="35">SUM(M37:M41)</f>
        <v>0</v>
      </c>
      <c r="N42" s="29">
        <f t="shared" si="35"/>
        <v>0</v>
      </c>
      <c r="O42" s="29">
        <f t="shared" si="35"/>
        <v>0</v>
      </c>
      <c r="P42" s="29">
        <f t="shared" si="35"/>
        <v>0</v>
      </c>
      <c r="Q42" s="29">
        <f t="shared" si="35"/>
        <v>0</v>
      </c>
      <c r="R42" s="31">
        <f t="shared" si="35"/>
        <v>0</v>
      </c>
    </row>
    <row r="43" spans="1:18" ht="20.100000000000001" customHeight="1" x14ac:dyDescent="0.25">
      <c r="A43" s="48" t="s">
        <v>9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32"/>
    </row>
    <row r="44" spans="1:18" ht="30" customHeight="1" x14ac:dyDescent="0.25">
      <c r="A44" s="53" t="s">
        <v>22</v>
      </c>
      <c r="B44" s="51" t="s">
        <v>27</v>
      </c>
      <c r="C44" s="51" t="s">
        <v>1</v>
      </c>
      <c r="D44" s="51" t="s">
        <v>29</v>
      </c>
      <c r="E44" s="51" t="s">
        <v>2</v>
      </c>
      <c r="F44" s="51" t="s">
        <v>28</v>
      </c>
      <c r="G44" s="51" t="s">
        <v>3</v>
      </c>
      <c r="H44" s="50" t="s">
        <v>4</v>
      </c>
      <c r="I44" s="50"/>
      <c r="J44" s="51" t="s">
        <v>30</v>
      </c>
      <c r="K44" s="50" t="s">
        <v>35</v>
      </c>
      <c r="L44" s="50"/>
      <c r="M44" s="50" t="s">
        <v>50</v>
      </c>
      <c r="N44" s="50"/>
      <c r="O44" s="50" t="s">
        <v>51</v>
      </c>
      <c r="P44" s="55"/>
      <c r="Q44" s="50" t="s">
        <v>52</v>
      </c>
      <c r="R44" s="56"/>
    </row>
    <row r="45" spans="1:18" ht="30" customHeight="1" x14ac:dyDescent="0.25">
      <c r="A45" s="54"/>
      <c r="B45" s="52"/>
      <c r="C45" s="52"/>
      <c r="D45" s="52"/>
      <c r="E45" s="52"/>
      <c r="F45" s="52"/>
      <c r="G45" s="52"/>
      <c r="H45" s="9" t="s">
        <v>48</v>
      </c>
      <c r="I45" s="9" t="s">
        <v>49</v>
      </c>
      <c r="J45" s="52"/>
      <c r="K45" s="9" t="s">
        <v>48</v>
      </c>
      <c r="L45" s="9" t="s">
        <v>49</v>
      </c>
      <c r="M45" s="9" t="s">
        <v>48</v>
      </c>
      <c r="N45" s="9" t="s">
        <v>49</v>
      </c>
      <c r="O45" s="9" t="s">
        <v>48</v>
      </c>
      <c r="P45" s="9" t="s">
        <v>49</v>
      </c>
      <c r="Q45" s="9" t="s">
        <v>48</v>
      </c>
      <c r="R45" s="10" t="s">
        <v>49</v>
      </c>
    </row>
    <row r="46" spans="1:18" ht="30" customHeight="1" x14ac:dyDescent="0.25">
      <c r="A46" s="24" t="s">
        <v>13</v>
      </c>
      <c r="B46" s="23">
        <v>15200</v>
      </c>
      <c r="C46" s="46"/>
      <c r="D46" s="46"/>
      <c r="E46" s="46"/>
      <c r="F46" s="46"/>
      <c r="G46" s="46"/>
      <c r="H46" s="41"/>
      <c r="I46" s="41"/>
      <c r="J46" s="42"/>
      <c r="K46" s="13">
        <f>(H46*J46)+H46</f>
        <v>0</v>
      </c>
      <c r="L46" s="13">
        <f>(I46*J46)+I46</f>
        <v>0</v>
      </c>
      <c r="M46" s="13">
        <f>(H46*B46)*2</f>
        <v>0</v>
      </c>
      <c r="N46" s="13">
        <f>(I46*B46)*2</f>
        <v>0</v>
      </c>
      <c r="O46" s="13">
        <f>M46*J46</f>
        <v>0</v>
      </c>
      <c r="P46" s="13">
        <f>N46*J46</f>
        <v>0</v>
      </c>
      <c r="Q46" s="13">
        <f>(K46*B46)*2</f>
        <v>0</v>
      </c>
      <c r="R46" s="14">
        <f>(L46*B46)*2</f>
        <v>0</v>
      </c>
    </row>
    <row r="47" spans="1:18" ht="30" customHeight="1" x14ac:dyDescent="0.25">
      <c r="A47" s="25" t="s">
        <v>14</v>
      </c>
      <c r="B47" s="23">
        <v>21000</v>
      </c>
      <c r="C47" s="46"/>
      <c r="D47" s="46"/>
      <c r="E47" s="46"/>
      <c r="F47" s="46"/>
      <c r="G47" s="46"/>
      <c r="H47" s="41"/>
      <c r="I47" s="41"/>
      <c r="J47" s="42"/>
      <c r="K47" s="13">
        <f t="shared" ref="K47:K51" si="36">(H47*J47)+H47</f>
        <v>0</v>
      </c>
      <c r="L47" s="13">
        <f t="shared" ref="L47:L51" si="37">(I47*J47)+I47</f>
        <v>0</v>
      </c>
      <c r="M47" s="13">
        <f t="shared" ref="M47:M51" si="38">(H47*B47)*2</f>
        <v>0</v>
      </c>
      <c r="N47" s="13">
        <f t="shared" ref="N47:N51" si="39">(I47*B47)*2</f>
        <v>0</v>
      </c>
      <c r="O47" s="13">
        <f t="shared" ref="O47:O51" si="40">M47*J47</f>
        <v>0</v>
      </c>
      <c r="P47" s="13">
        <f t="shared" ref="P47:P51" si="41">N47*J47</f>
        <v>0</v>
      </c>
      <c r="Q47" s="13">
        <f t="shared" ref="Q47:Q51" si="42">(K47*B47)*2</f>
        <v>0</v>
      </c>
      <c r="R47" s="14">
        <f t="shared" ref="R47:R51" si="43">(L47*B47)*2</f>
        <v>0</v>
      </c>
    </row>
    <row r="48" spans="1:18" ht="30" customHeight="1" x14ac:dyDescent="0.25">
      <c r="A48" s="11" t="s">
        <v>12</v>
      </c>
      <c r="B48" s="23">
        <v>21000</v>
      </c>
      <c r="C48" s="46"/>
      <c r="D48" s="46"/>
      <c r="E48" s="46"/>
      <c r="F48" s="44" t="s">
        <v>36</v>
      </c>
      <c r="G48" s="46"/>
      <c r="H48" s="41"/>
      <c r="I48" s="41"/>
      <c r="J48" s="42"/>
      <c r="K48" s="13">
        <f t="shared" si="36"/>
        <v>0</v>
      </c>
      <c r="L48" s="13">
        <f t="shared" si="37"/>
        <v>0</v>
      </c>
      <c r="M48" s="13">
        <f t="shared" si="38"/>
        <v>0</v>
      </c>
      <c r="N48" s="13">
        <f t="shared" si="39"/>
        <v>0</v>
      </c>
      <c r="O48" s="13">
        <f t="shared" si="40"/>
        <v>0</v>
      </c>
      <c r="P48" s="13">
        <f t="shared" si="41"/>
        <v>0</v>
      </c>
      <c r="Q48" s="13">
        <f t="shared" si="42"/>
        <v>0</v>
      </c>
      <c r="R48" s="14">
        <f t="shared" si="43"/>
        <v>0</v>
      </c>
    </row>
    <row r="49" spans="1:20" ht="30" customHeight="1" x14ac:dyDescent="0.25">
      <c r="A49" s="25" t="s">
        <v>26</v>
      </c>
      <c r="B49" s="23">
        <v>24700</v>
      </c>
      <c r="C49" s="46"/>
      <c r="D49" s="46"/>
      <c r="E49" s="46"/>
      <c r="F49" s="46"/>
      <c r="G49" s="46"/>
      <c r="H49" s="41"/>
      <c r="I49" s="41"/>
      <c r="J49" s="42"/>
      <c r="K49" s="13">
        <f t="shared" si="36"/>
        <v>0</v>
      </c>
      <c r="L49" s="13">
        <f t="shared" si="37"/>
        <v>0</v>
      </c>
      <c r="M49" s="13">
        <f t="shared" si="38"/>
        <v>0</v>
      </c>
      <c r="N49" s="13">
        <f t="shared" si="39"/>
        <v>0</v>
      </c>
      <c r="O49" s="13">
        <f t="shared" si="40"/>
        <v>0</v>
      </c>
      <c r="P49" s="13">
        <f t="shared" si="41"/>
        <v>0</v>
      </c>
      <c r="Q49" s="13">
        <f t="shared" si="42"/>
        <v>0</v>
      </c>
      <c r="R49" s="14">
        <f t="shared" si="43"/>
        <v>0</v>
      </c>
    </row>
    <row r="50" spans="1:20" ht="30" customHeight="1" x14ac:dyDescent="0.25">
      <c r="A50" s="25" t="s">
        <v>16</v>
      </c>
      <c r="B50" s="23">
        <v>12500</v>
      </c>
      <c r="C50" s="46"/>
      <c r="D50" s="46"/>
      <c r="E50" s="46"/>
      <c r="F50" s="46"/>
      <c r="G50" s="46"/>
      <c r="H50" s="41"/>
      <c r="I50" s="41"/>
      <c r="J50" s="42"/>
      <c r="K50" s="13">
        <f t="shared" si="36"/>
        <v>0</v>
      </c>
      <c r="L50" s="13">
        <f t="shared" si="37"/>
        <v>0</v>
      </c>
      <c r="M50" s="13">
        <f t="shared" si="38"/>
        <v>0</v>
      </c>
      <c r="N50" s="13">
        <f t="shared" si="39"/>
        <v>0</v>
      </c>
      <c r="O50" s="13">
        <f t="shared" si="40"/>
        <v>0</v>
      </c>
      <c r="P50" s="13">
        <f t="shared" si="41"/>
        <v>0</v>
      </c>
      <c r="Q50" s="13">
        <f t="shared" si="42"/>
        <v>0</v>
      </c>
      <c r="R50" s="14">
        <f t="shared" si="43"/>
        <v>0</v>
      </c>
    </row>
    <row r="51" spans="1:20" ht="30" customHeight="1" x14ac:dyDescent="0.25">
      <c r="A51" s="25" t="s">
        <v>17</v>
      </c>
      <c r="B51" s="23">
        <v>3000</v>
      </c>
      <c r="C51" s="46"/>
      <c r="D51" s="46"/>
      <c r="E51" s="46"/>
      <c r="F51" s="46"/>
      <c r="G51" s="46"/>
      <c r="H51" s="41"/>
      <c r="I51" s="41"/>
      <c r="J51" s="42"/>
      <c r="K51" s="13">
        <f t="shared" si="36"/>
        <v>0</v>
      </c>
      <c r="L51" s="13">
        <f t="shared" si="37"/>
        <v>0</v>
      </c>
      <c r="M51" s="13">
        <f t="shared" si="38"/>
        <v>0</v>
      </c>
      <c r="N51" s="13">
        <f t="shared" si="39"/>
        <v>0</v>
      </c>
      <c r="O51" s="13">
        <f t="shared" si="40"/>
        <v>0</v>
      </c>
      <c r="P51" s="13">
        <f t="shared" si="41"/>
        <v>0</v>
      </c>
      <c r="Q51" s="13">
        <f t="shared" si="42"/>
        <v>0</v>
      </c>
      <c r="R51" s="14">
        <f t="shared" si="43"/>
        <v>0</v>
      </c>
    </row>
    <row r="52" spans="1:20" ht="30" customHeight="1" thickBot="1" x14ac:dyDescent="0.3">
      <c r="A52" s="73" t="s">
        <v>37</v>
      </c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33">
        <f>SUM(M46:M51)</f>
        <v>0</v>
      </c>
      <c r="N52" s="33">
        <f t="shared" ref="N52:R52" si="44">SUM(N46:N51)</f>
        <v>0</v>
      </c>
      <c r="O52" s="33">
        <f t="shared" si="44"/>
        <v>0</v>
      </c>
      <c r="P52" s="33">
        <f t="shared" si="44"/>
        <v>0</v>
      </c>
      <c r="Q52" s="33">
        <f t="shared" si="44"/>
        <v>0</v>
      </c>
      <c r="R52" s="34">
        <f t="shared" si="44"/>
        <v>0</v>
      </c>
    </row>
    <row r="53" spans="1:20" ht="30" customHeight="1" x14ac:dyDescent="0.25">
      <c r="A53" s="62" t="s">
        <v>37</v>
      </c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75" t="s">
        <v>50</v>
      </c>
      <c r="N53" s="76"/>
      <c r="O53" s="75" t="s">
        <v>51</v>
      </c>
      <c r="P53" s="77"/>
      <c r="Q53" s="75" t="s">
        <v>52</v>
      </c>
      <c r="R53" s="76"/>
    </row>
    <row r="54" spans="1:20" ht="30" customHeight="1" x14ac:dyDescent="0.25">
      <c r="A54" s="64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6"/>
      <c r="M54" s="36" t="s">
        <v>48</v>
      </c>
      <c r="N54" s="10" t="s">
        <v>49</v>
      </c>
      <c r="O54" s="36" t="s">
        <v>48</v>
      </c>
      <c r="P54" s="10" t="s">
        <v>49</v>
      </c>
      <c r="Q54" s="36" t="s">
        <v>48</v>
      </c>
      <c r="R54" s="10" t="s">
        <v>49</v>
      </c>
    </row>
    <row r="55" spans="1:20" ht="30" customHeight="1" thickBot="1" x14ac:dyDescent="0.3">
      <c r="A55" s="67"/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37">
        <f t="shared" ref="M55:R55" si="45">M52+M42+M33+M26+M20</f>
        <v>0</v>
      </c>
      <c r="N55" s="38">
        <f t="shared" si="45"/>
        <v>0</v>
      </c>
      <c r="O55" s="37">
        <f t="shared" si="45"/>
        <v>0</v>
      </c>
      <c r="P55" s="38">
        <f t="shared" si="45"/>
        <v>0</v>
      </c>
      <c r="Q55" s="37">
        <f t="shared" si="45"/>
        <v>0</v>
      </c>
      <c r="R55" s="38">
        <f t="shared" si="45"/>
        <v>0</v>
      </c>
      <c r="T55" s="35"/>
    </row>
    <row r="56" spans="1:20" ht="20.100000000000001" customHeight="1" x14ac:dyDescent="0.25"/>
    <row r="57" spans="1:20" ht="20.100000000000001" customHeight="1" x14ac:dyDescent="0.25"/>
    <row r="58" spans="1:20" ht="20.100000000000001" customHeight="1" x14ac:dyDescent="0.25">
      <c r="B58" s="39"/>
    </row>
    <row r="59" spans="1:20" ht="20.100000000000001" customHeight="1" x14ac:dyDescent="0.25"/>
    <row r="60" spans="1:20" ht="20.100000000000001" customHeight="1" x14ac:dyDescent="0.25"/>
    <row r="61" spans="1:20" ht="20.100000000000001" customHeight="1" x14ac:dyDescent="0.25"/>
    <row r="62" spans="1:20" ht="20.100000000000001" customHeight="1" x14ac:dyDescent="0.25"/>
    <row r="63" spans="1:20" ht="20.100000000000001" customHeight="1" x14ac:dyDescent="0.25">
      <c r="E63" s="27"/>
    </row>
    <row r="64" spans="1:20" ht="20.100000000000001" customHeight="1" x14ac:dyDescent="0.25"/>
    <row r="65" ht="20.100000000000001" customHeight="1" x14ac:dyDescent="0.25"/>
    <row r="66" ht="20.100000000000001" customHeight="1" x14ac:dyDescent="0.25"/>
    <row r="67" ht="20.100000000000001" customHeight="1" x14ac:dyDescent="0.25"/>
    <row r="68" ht="20.100000000000001" customHeight="1" x14ac:dyDescent="0.25"/>
    <row r="69" ht="20.100000000000001" customHeight="1" x14ac:dyDescent="0.25"/>
    <row r="70" ht="20.100000000000001" customHeight="1" x14ac:dyDescent="0.25"/>
    <row r="71" ht="20.100000000000001" customHeight="1" x14ac:dyDescent="0.25"/>
    <row r="72" ht="20.100000000000001" customHeight="1" x14ac:dyDescent="0.25"/>
    <row r="73" ht="20.100000000000001" customHeight="1" x14ac:dyDescent="0.25"/>
    <row r="74" ht="20.100000000000001" customHeight="1" x14ac:dyDescent="0.25"/>
    <row r="75" ht="20.100000000000001" customHeight="1" x14ac:dyDescent="0.25"/>
    <row r="76" ht="20.100000000000001" customHeight="1" x14ac:dyDescent="0.25"/>
    <row r="77" ht="20.100000000000001" customHeight="1" x14ac:dyDescent="0.25"/>
    <row r="78" ht="20.100000000000001" customHeight="1" x14ac:dyDescent="0.25"/>
    <row r="79" ht="20.100000000000001" customHeight="1" x14ac:dyDescent="0.25"/>
    <row r="80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  <row r="88" ht="20.100000000000001" customHeight="1" x14ac:dyDescent="0.25"/>
    <row r="89" ht="20.100000000000001" customHeight="1" x14ac:dyDescent="0.25"/>
    <row r="90" ht="20.100000000000001" customHeight="1" x14ac:dyDescent="0.25"/>
    <row r="91" ht="20.100000000000001" customHeight="1" x14ac:dyDescent="0.25"/>
    <row r="92" ht="20.100000000000001" customHeight="1" x14ac:dyDescent="0.25"/>
    <row r="93" ht="20.100000000000001" customHeight="1" x14ac:dyDescent="0.25"/>
    <row r="94" ht="20.100000000000001" customHeight="1" x14ac:dyDescent="0.25"/>
    <row r="95" ht="20.100000000000001" customHeight="1" x14ac:dyDescent="0.25"/>
    <row r="96" ht="20.100000000000001" customHeight="1" x14ac:dyDescent="0.25"/>
    <row r="97" ht="20.100000000000001" customHeight="1" x14ac:dyDescent="0.25"/>
    <row r="98" ht="20.100000000000001" customHeight="1" x14ac:dyDescent="0.25"/>
    <row r="99" ht="20.100000000000001" customHeight="1" x14ac:dyDescent="0.25"/>
    <row r="100" ht="20.100000000000001" customHeight="1" x14ac:dyDescent="0.25"/>
    <row r="101" ht="20.100000000000001" customHeight="1" x14ac:dyDescent="0.25"/>
    <row r="102" ht="20.100000000000001" customHeight="1" x14ac:dyDescent="0.25"/>
    <row r="103" ht="20.100000000000001" customHeight="1" x14ac:dyDescent="0.25"/>
    <row r="104" ht="20.100000000000001" customHeight="1" x14ac:dyDescent="0.25"/>
    <row r="105" ht="20.100000000000001" customHeight="1" x14ac:dyDescent="0.25"/>
    <row r="106" ht="20.100000000000001" customHeight="1" x14ac:dyDescent="0.25"/>
    <row r="107" ht="20.100000000000001" customHeight="1" x14ac:dyDescent="0.25"/>
    <row r="108" ht="20.100000000000001" customHeight="1" x14ac:dyDescent="0.25"/>
    <row r="109" ht="20.100000000000001" customHeight="1" x14ac:dyDescent="0.25"/>
    <row r="110" ht="20.100000000000001" customHeight="1" x14ac:dyDescent="0.25"/>
    <row r="111" ht="20.100000000000001" customHeight="1" x14ac:dyDescent="0.25"/>
    <row r="112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</sheetData>
  <sheetProtection password="CAB7" sheet="1" objects="1" scenarios="1"/>
  <mergeCells count="78">
    <mergeCell ref="A7:R7"/>
    <mergeCell ref="A53:L55"/>
    <mergeCell ref="A2:R2"/>
    <mergeCell ref="A26:L26"/>
    <mergeCell ref="A33:L33"/>
    <mergeCell ref="A42:L42"/>
    <mergeCell ref="A52:L52"/>
    <mergeCell ref="M44:N44"/>
    <mergeCell ref="O44:P44"/>
    <mergeCell ref="Q44:R44"/>
    <mergeCell ref="M53:N53"/>
    <mergeCell ref="O53:P53"/>
    <mergeCell ref="Q53:R53"/>
    <mergeCell ref="F44:F45"/>
    <mergeCell ref="G44:G45"/>
    <mergeCell ref="H44:I44"/>
    <mergeCell ref="J44:J45"/>
    <mergeCell ref="K44:L44"/>
    <mergeCell ref="A44:A45"/>
    <mergeCell ref="B44:B45"/>
    <mergeCell ref="C44:C45"/>
    <mergeCell ref="D44:D45"/>
    <mergeCell ref="E44:E45"/>
    <mergeCell ref="M27:N27"/>
    <mergeCell ref="O27:P27"/>
    <mergeCell ref="Q27:R27"/>
    <mergeCell ref="A35:A36"/>
    <mergeCell ref="B35:B36"/>
    <mergeCell ref="C35:C36"/>
    <mergeCell ref="D35:D36"/>
    <mergeCell ref="E35:E36"/>
    <mergeCell ref="F35:F36"/>
    <mergeCell ref="G35:G36"/>
    <mergeCell ref="H35:I35"/>
    <mergeCell ref="J35:J36"/>
    <mergeCell ref="K35:L35"/>
    <mergeCell ref="M35:N35"/>
    <mergeCell ref="O35:P35"/>
    <mergeCell ref="Q35:R35"/>
    <mergeCell ref="F27:F28"/>
    <mergeCell ref="G27:G28"/>
    <mergeCell ref="H27:I27"/>
    <mergeCell ref="J27:J28"/>
    <mergeCell ref="K27:L27"/>
    <mergeCell ref="A27:A28"/>
    <mergeCell ref="B27:B28"/>
    <mergeCell ref="C27:C28"/>
    <mergeCell ref="D27:D28"/>
    <mergeCell ref="E27:E28"/>
    <mergeCell ref="A20:L20"/>
    <mergeCell ref="Q8:R8"/>
    <mergeCell ref="O8:P8"/>
    <mergeCell ref="F21:F22"/>
    <mergeCell ref="G21:G22"/>
    <mergeCell ref="H21:I21"/>
    <mergeCell ref="J21:J22"/>
    <mergeCell ref="K21:L21"/>
    <mergeCell ref="A21:A22"/>
    <mergeCell ref="B21:B22"/>
    <mergeCell ref="C21:C22"/>
    <mergeCell ref="D21:D22"/>
    <mergeCell ref="E21:E22"/>
    <mergeCell ref="A34:Q34"/>
    <mergeCell ref="A43:Q43"/>
    <mergeCell ref="H8:I8"/>
    <mergeCell ref="G8:G9"/>
    <mergeCell ref="F8:F9"/>
    <mergeCell ref="E8:E9"/>
    <mergeCell ref="D8:D9"/>
    <mergeCell ref="C8:C9"/>
    <mergeCell ref="B8:B9"/>
    <mergeCell ref="A8:A9"/>
    <mergeCell ref="J8:J9"/>
    <mergeCell ref="K8:L8"/>
    <mergeCell ref="M8:N8"/>
    <mergeCell ref="M21:N21"/>
    <mergeCell ref="O21:P21"/>
    <mergeCell ref="Q21:R21"/>
  </mergeCells>
  <phoneticPr fontId="0" type="noConversion"/>
  <pageMargins left="0.23622047244094491" right="0.23622047244094491" top="0.15748031496062992" bottom="0.35433070866141736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materiál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revision/>
  <cp:lastPrinted>2024-08-01T07:07:37Z</cp:lastPrinted>
  <dcterms:created xsi:type="dcterms:W3CDTF">2018-11-15T16:47:52Z</dcterms:created>
  <dcterms:modified xsi:type="dcterms:W3CDTF">2024-08-01T07:09:26Z</dcterms:modified>
</cp:coreProperties>
</file>