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84" windowWidth="22692" windowHeight="9012"/>
  </bookViews>
  <sheets>
    <sheet name="MAVEKA " sheetId="4" r:id="rId1"/>
  </sheets>
  <calcPr calcId="145621"/>
</workbook>
</file>

<file path=xl/calcChain.xml><?xml version="1.0" encoding="utf-8"?>
<calcChain xmlns="http://schemas.openxmlformats.org/spreadsheetml/2006/main">
  <c r="G19" i="4" l="1"/>
  <c r="G27" i="4"/>
  <c r="G21" i="4"/>
  <c r="G12" i="4"/>
  <c r="G6" i="4"/>
  <c r="G25" i="4"/>
  <c r="G50" i="4" l="1"/>
  <c r="G48" i="4"/>
  <c r="G47" i="4"/>
  <c r="G46" i="4"/>
  <c r="G45" i="4"/>
  <c r="G44" i="4"/>
  <c r="G36" i="4"/>
  <c r="G32" i="4"/>
  <c r="G31" i="4"/>
  <c r="G30" i="4"/>
  <c r="G29" i="4"/>
  <c r="G28" i="4"/>
  <c r="G26" i="4"/>
  <c r="G24" i="4"/>
  <c r="G23" i="4"/>
  <c r="G22" i="4"/>
  <c r="G20" i="4"/>
  <c r="G18" i="4"/>
  <c r="G17" i="4"/>
  <c r="G16" i="4"/>
  <c r="G15" i="4"/>
  <c r="G14" i="4"/>
  <c r="G13" i="4"/>
  <c r="G11" i="4"/>
  <c r="G10" i="4"/>
  <c r="G9" i="4"/>
  <c r="G8" i="4"/>
  <c r="G7" i="4"/>
  <c r="G51" i="4" l="1"/>
  <c r="G35" i="4"/>
  <c r="G34" i="4"/>
  <c r="G33" i="4" s="1"/>
  <c r="G38" i="4" l="1"/>
  <c r="G5" i="4"/>
</calcChain>
</file>

<file path=xl/sharedStrings.xml><?xml version="1.0" encoding="utf-8"?>
<sst xmlns="http://schemas.openxmlformats.org/spreadsheetml/2006/main" count="93" uniqueCount="63">
  <si>
    <t>Stavba:</t>
  </si>
  <si>
    <t>Objekt:</t>
  </si>
  <si>
    <t>Nemocnice Havířov</t>
  </si>
  <si>
    <t>Zhotovitel:</t>
  </si>
  <si>
    <t>MAVEKA Trade s.r.o.</t>
  </si>
  <si>
    <t>D</t>
  </si>
  <si>
    <t>název</t>
  </si>
  <si>
    <t>Jednotka</t>
  </si>
  <si>
    <t>množství</t>
  </si>
  <si>
    <t>cena/j</t>
  </si>
  <si>
    <t>Celkem</t>
  </si>
  <si>
    <t>Bourací práce</t>
  </si>
  <si>
    <t>m2</t>
  </si>
  <si>
    <t>ks</t>
  </si>
  <si>
    <t>Vysazení dveří</t>
  </si>
  <si>
    <t>hod</t>
  </si>
  <si>
    <t>Demontáž elektro</t>
  </si>
  <si>
    <t>Přesuny vybouraných hmot</t>
  </si>
  <si>
    <t>kpl</t>
  </si>
  <si>
    <t>Odvoz a likvidace suti a vybouraných hmot</t>
  </si>
  <si>
    <t>Stavba</t>
  </si>
  <si>
    <t>Montáž obkladů a dlažeb vč. lišt, spárování a silikování</t>
  </si>
  <si>
    <t>Dodávka obkladu a dlažeb dle výběru investora</t>
  </si>
  <si>
    <t>Ostatní nespecifikované práce</t>
  </si>
  <si>
    <t>Zdravotechnika</t>
  </si>
  <si>
    <t>Podlahy povlakové</t>
  </si>
  <si>
    <t>Srovnání podlahy nivelace</t>
  </si>
  <si>
    <t>m</t>
  </si>
  <si>
    <t>Přechodová lišta D+M</t>
  </si>
  <si>
    <t>Elektroinstalace</t>
  </si>
  <si>
    <t>Elektroinstalace dle samostatného rozpočtu</t>
  </si>
  <si>
    <t>VRN</t>
  </si>
  <si>
    <t>Doprava a přesuny hmot</t>
  </si>
  <si>
    <t>Pol.</t>
  </si>
  <si>
    <t>A</t>
  </si>
  <si>
    <t>B</t>
  </si>
  <si>
    <t>C</t>
  </si>
  <si>
    <t>E</t>
  </si>
  <si>
    <t>MJ</t>
  </si>
  <si>
    <t>Množství</t>
  </si>
  <si>
    <t>Mont.+mater.</t>
  </si>
  <si>
    <t>světlo obdélník s rámečkem</t>
  </si>
  <si>
    <t>Zásuvky 230V dvojité</t>
  </si>
  <si>
    <t>podružný materiál</t>
  </si>
  <si>
    <t>Kabel Cyky J3x2,5</t>
  </si>
  <si>
    <t>Vypínač č 1</t>
  </si>
  <si>
    <t xml:space="preserve">Demontáže zařizovacích předmětů </t>
  </si>
  <si>
    <t>MT SDK - zakrytí a srovnání stěny, sádrování, broušení</t>
  </si>
  <si>
    <t xml:space="preserve">DMT+MT Baterie umyvadlové </t>
  </si>
  <si>
    <t>Laboratoř spol. místnost</t>
  </si>
  <si>
    <t>Výmalba -penetrace,  otěruvzdorný nátěr 2. vrstvy</t>
  </si>
  <si>
    <t>Adhezní můstek podlada a obklad stěn</t>
  </si>
  <si>
    <t>Nátěry ocelových konstrukcí - zárubně, stropní topení</t>
  </si>
  <si>
    <t>Dodávka lina dle výběru investora</t>
  </si>
  <si>
    <t>Pokládka lina</t>
  </si>
  <si>
    <t>D+M Soklová lišta</t>
  </si>
  <si>
    <t>DMT+MT umyvadla vč. sifonu a polosloupu</t>
  </si>
  <si>
    <t>Přepojení vody a odpadu, přesun odpadu klimatizace, rozvody pro KL</t>
  </si>
  <si>
    <t>Přesun KL, nová pracovní deska, panel za KL, MT dřez a baterie</t>
  </si>
  <si>
    <t>Ostatní nespecifikované práce - přesun nerezového umyvadla, tlakové zkoušky, revizní dvířka</t>
  </si>
  <si>
    <t>Práce- protažení kablelaže, vysekání rýh a otvorů, zapravení</t>
  </si>
  <si>
    <t>Datové rozvody</t>
  </si>
  <si>
    <t>D+M dveře + klika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</si>
</sst>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rgb="FF00B050"/>
      <name val="Arial"/>
      <family val="2"/>
      <charset val="238"/>
    </font>
    <font>
      <b/>
      <sz val="11"/>
      <color rgb="FF00B05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" fontId="1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vertical="top" inden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4" fillId="2" borderId="3" xfId="0" applyNumberFormat="1" applyFont="1" applyFill="1" applyBorder="1" applyAlignment="1">
      <alignment horizontal="right"/>
    </xf>
    <xf numFmtId="1" fontId="1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 indent="2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indent="2"/>
    </xf>
    <xf numFmtId="0" fontId="1" fillId="0" borderId="3" xfId="0" applyFont="1" applyBorder="1" applyAlignment="1">
      <alignment horizontal="left" wrapText="1"/>
    </xf>
    <xf numFmtId="1" fontId="1" fillId="0" borderId="3" xfId="0" applyNumberFormat="1" applyFont="1" applyBorder="1" applyAlignment="1">
      <alignment horizontal="left" indent="1"/>
    </xf>
    <xf numFmtId="1" fontId="1" fillId="0" borderId="3" xfId="0" applyNumberFormat="1" applyFont="1" applyBorder="1" applyAlignment="1">
      <alignment horizontal="left" vertical="top" indent="1"/>
    </xf>
    <xf numFmtId="1" fontId="1" fillId="0" borderId="3" xfId="0" applyNumberFormat="1" applyFont="1" applyBorder="1" applyAlignment="1">
      <alignment horizontal="center"/>
    </xf>
    <xf numFmtId="0" fontId="1" fillId="0" borderId="0" xfId="0" applyFont="1" applyBorder="1" applyAlignment="1">
      <alignment vertical="top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1" fillId="0" borderId="3" xfId="0" applyNumberFormat="1" applyFont="1" applyBorder="1" applyAlignment="1">
      <alignment horizontal="center"/>
    </xf>
    <xf numFmtId="4" fontId="1" fillId="0" borderId="3" xfId="0" applyNumberFormat="1" applyFont="1" applyBorder="1"/>
    <xf numFmtId="0" fontId="1" fillId="0" borderId="3" xfId="0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3" fontId="3" fillId="0" borderId="4" xfId="0" applyNumberFormat="1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left" wrapText="1"/>
    </xf>
    <xf numFmtId="0" fontId="4" fillId="2" borderId="3" xfId="0" applyFont="1" applyFill="1" applyBorder="1" applyAlignment="1">
      <alignment horizontal="left" indent="1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3" fillId="0" borderId="1" xfId="0" applyFont="1" applyBorder="1" applyAlignment="1">
      <alignment horizontal="left" indent="11"/>
    </xf>
    <xf numFmtId="0" fontId="3" fillId="0" borderId="0" xfId="0" applyFont="1" applyBorder="1" applyAlignment="1">
      <alignment horizontal="left" indent="11"/>
    </xf>
    <xf numFmtId="0" fontId="3" fillId="0" borderId="2" xfId="0" applyFont="1" applyBorder="1" applyAlignment="1">
      <alignment horizontal="left" indent="11"/>
    </xf>
    <xf numFmtId="0" fontId="6" fillId="0" borderId="0" xfId="0" applyFont="1" applyBorder="1" applyAlignment="1">
      <alignment horizontal="center"/>
    </xf>
    <xf numFmtId="0" fontId="7" fillId="0" borderId="0" xfId="0" applyFont="1" applyAlignment="1"/>
    <xf numFmtId="0" fontId="8" fillId="0" borderId="8" xfId="0" applyFont="1" applyBorder="1" applyAlignment="1">
      <alignment horizontal="center"/>
    </xf>
    <xf numFmtId="0" fontId="9" fillId="0" borderId="8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B3" sqref="B3:C3"/>
    </sheetView>
  </sheetViews>
  <sheetFormatPr defaultRowHeight="14.4" x14ac:dyDescent="0.3"/>
  <cols>
    <col min="1" max="1" width="4.88671875" style="19" customWidth="1"/>
    <col min="2" max="2" width="8.88671875" style="19"/>
    <col min="3" max="3" width="40.88671875" style="20" bestFit="1" customWidth="1"/>
    <col min="4" max="4" width="7.88671875" style="21" customWidth="1"/>
    <col min="5" max="5" width="9.77734375" style="22" bestFit="1" customWidth="1"/>
    <col min="6" max="6" width="9.33203125" style="22" bestFit="1" customWidth="1"/>
    <col min="7" max="7" width="12.5546875" style="22" bestFit="1" customWidth="1"/>
  </cols>
  <sheetData>
    <row r="1" spans="1:7" x14ac:dyDescent="0.3">
      <c r="A1" s="29" t="s">
        <v>0</v>
      </c>
      <c r="B1" s="41" t="s">
        <v>49</v>
      </c>
      <c r="C1" s="41"/>
      <c r="D1" s="41"/>
      <c r="E1" s="41"/>
      <c r="F1" s="41"/>
      <c r="G1" s="42"/>
    </row>
    <row r="2" spans="1:7" x14ac:dyDescent="0.3">
      <c r="A2" s="29" t="s">
        <v>1</v>
      </c>
      <c r="B2" s="41" t="s">
        <v>2</v>
      </c>
      <c r="C2" s="41"/>
      <c r="D2" s="51"/>
      <c r="E2" s="52"/>
      <c r="F2" s="52"/>
      <c r="G2" s="1"/>
    </row>
    <row r="3" spans="1:7" ht="14.4" customHeight="1" x14ac:dyDescent="0.3">
      <c r="A3" s="30" t="s">
        <v>3</v>
      </c>
      <c r="B3" s="43" t="s">
        <v>4</v>
      </c>
      <c r="C3" s="43"/>
      <c r="D3" s="53"/>
      <c r="E3" s="54"/>
      <c r="F3" s="54"/>
      <c r="G3" s="1"/>
    </row>
    <row r="4" spans="1:7" x14ac:dyDescent="0.3">
      <c r="A4" s="2"/>
      <c r="B4" s="3"/>
      <c r="C4" s="4" t="s">
        <v>6</v>
      </c>
      <c r="D4" s="5" t="s">
        <v>7</v>
      </c>
      <c r="E4" s="6" t="s">
        <v>8</v>
      </c>
      <c r="F4" s="6" t="s">
        <v>9</v>
      </c>
      <c r="G4" s="6" t="s">
        <v>10</v>
      </c>
    </row>
    <row r="5" spans="1:7" x14ac:dyDescent="0.3">
      <c r="A5" s="48" t="s">
        <v>10</v>
      </c>
      <c r="B5" s="49"/>
      <c r="C5" s="49"/>
      <c r="D5" s="49"/>
      <c r="E5" s="49"/>
      <c r="F5" s="50"/>
      <c r="G5" s="33">
        <f>G6+G12+G21+G27+G33+G35</f>
        <v>129244</v>
      </c>
    </row>
    <row r="6" spans="1:7" x14ac:dyDescent="0.3">
      <c r="A6" s="44" t="s">
        <v>11</v>
      </c>
      <c r="B6" s="44"/>
      <c r="C6" s="44"/>
      <c r="D6" s="44"/>
      <c r="E6" s="44"/>
      <c r="F6" s="44"/>
      <c r="G6" s="7">
        <f>SUM(G7:G11)</f>
        <v>3172</v>
      </c>
    </row>
    <row r="7" spans="1:7" x14ac:dyDescent="0.3">
      <c r="A7" s="8"/>
      <c r="B7" s="9"/>
      <c r="C7" s="10" t="s">
        <v>14</v>
      </c>
      <c r="D7" s="11" t="s">
        <v>13</v>
      </c>
      <c r="E7" s="12">
        <v>3</v>
      </c>
      <c r="F7" s="12">
        <v>24</v>
      </c>
      <c r="G7" s="12">
        <f t="shared" ref="G7:G11" si="0">E7*F7</f>
        <v>72</v>
      </c>
    </row>
    <row r="8" spans="1:7" x14ac:dyDescent="0.3">
      <c r="A8" s="8"/>
      <c r="B8" s="9"/>
      <c r="C8" s="10" t="s">
        <v>46</v>
      </c>
      <c r="D8" s="11" t="s">
        <v>15</v>
      </c>
      <c r="E8" s="12">
        <v>1</v>
      </c>
      <c r="F8" s="12">
        <v>500</v>
      </c>
      <c r="G8" s="12">
        <f t="shared" si="0"/>
        <v>500</v>
      </c>
    </row>
    <row r="9" spans="1:7" x14ac:dyDescent="0.3">
      <c r="A9" s="8"/>
      <c r="B9" s="13"/>
      <c r="C9" s="14" t="s">
        <v>16</v>
      </c>
      <c r="D9" s="11" t="s">
        <v>15</v>
      </c>
      <c r="E9" s="12">
        <v>3</v>
      </c>
      <c r="F9" s="12">
        <v>600</v>
      </c>
      <c r="G9" s="12">
        <f t="shared" si="0"/>
        <v>1800</v>
      </c>
    </row>
    <row r="10" spans="1:7" x14ac:dyDescent="0.3">
      <c r="A10" s="8"/>
      <c r="B10" s="13"/>
      <c r="C10" s="14" t="s">
        <v>17</v>
      </c>
      <c r="D10" s="11" t="s">
        <v>13</v>
      </c>
      <c r="E10" s="12">
        <v>1</v>
      </c>
      <c r="F10" s="12">
        <v>200</v>
      </c>
      <c r="G10" s="12">
        <f t="shared" si="0"/>
        <v>200</v>
      </c>
    </row>
    <row r="11" spans="1:7" x14ac:dyDescent="0.3">
      <c r="A11" s="8"/>
      <c r="B11" s="9"/>
      <c r="C11" s="10" t="s">
        <v>19</v>
      </c>
      <c r="D11" s="11" t="s">
        <v>13</v>
      </c>
      <c r="E11" s="12">
        <v>1</v>
      </c>
      <c r="F11" s="12">
        <v>600</v>
      </c>
      <c r="G11" s="12">
        <f t="shared" si="0"/>
        <v>600</v>
      </c>
    </row>
    <row r="12" spans="1:7" x14ac:dyDescent="0.3">
      <c r="A12" s="44" t="s">
        <v>20</v>
      </c>
      <c r="B12" s="44"/>
      <c r="C12" s="44"/>
      <c r="D12" s="44"/>
      <c r="E12" s="44"/>
      <c r="F12" s="44"/>
      <c r="G12" s="7">
        <f>SUM(G13:G20)</f>
        <v>53504</v>
      </c>
    </row>
    <row r="13" spans="1:7" x14ac:dyDescent="0.3">
      <c r="A13" s="15"/>
      <c r="B13" s="13"/>
      <c r="C13" s="14" t="s">
        <v>21</v>
      </c>
      <c r="D13" s="11" t="s">
        <v>12</v>
      </c>
      <c r="E13" s="12">
        <v>4</v>
      </c>
      <c r="F13" s="12">
        <v>600</v>
      </c>
      <c r="G13" s="12">
        <f t="shared" ref="G13:G20" si="1">E13*F13</f>
        <v>2400</v>
      </c>
    </row>
    <row r="14" spans="1:7" x14ac:dyDescent="0.3">
      <c r="A14" s="16"/>
      <c r="B14" s="9"/>
      <c r="C14" s="10" t="s">
        <v>22</v>
      </c>
      <c r="D14" s="11" t="s">
        <v>12</v>
      </c>
      <c r="E14" s="12">
        <v>4</v>
      </c>
      <c r="F14" s="12">
        <v>450</v>
      </c>
      <c r="G14" s="12">
        <f t="shared" si="1"/>
        <v>1800</v>
      </c>
    </row>
    <row r="15" spans="1:7" x14ac:dyDescent="0.3">
      <c r="A15" s="16"/>
      <c r="B15" s="9"/>
      <c r="C15" s="10" t="s">
        <v>47</v>
      </c>
      <c r="D15" s="11" t="s">
        <v>12</v>
      </c>
      <c r="E15" s="12">
        <v>48</v>
      </c>
      <c r="F15" s="12">
        <v>600</v>
      </c>
      <c r="G15" s="12">
        <f t="shared" si="1"/>
        <v>28800</v>
      </c>
    </row>
    <row r="16" spans="1:7" x14ac:dyDescent="0.3">
      <c r="A16" s="15"/>
      <c r="B16" s="13"/>
      <c r="C16" s="14" t="s">
        <v>50</v>
      </c>
      <c r="D16" s="11" t="s">
        <v>12</v>
      </c>
      <c r="E16" s="12">
        <v>48</v>
      </c>
      <c r="F16" s="12">
        <v>105</v>
      </c>
      <c r="G16" s="12">
        <f t="shared" si="1"/>
        <v>5040</v>
      </c>
    </row>
    <row r="17" spans="1:7" x14ac:dyDescent="0.3">
      <c r="A17" s="15"/>
      <c r="B17" s="13"/>
      <c r="C17" s="14" t="s">
        <v>51</v>
      </c>
      <c r="D17" s="11" t="s">
        <v>12</v>
      </c>
      <c r="E17" s="12">
        <v>43</v>
      </c>
      <c r="F17" s="12">
        <v>48</v>
      </c>
      <c r="G17" s="12">
        <f t="shared" si="1"/>
        <v>2064</v>
      </c>
    </row>
    <row r="18" spans="1:7" x14ac:dyDescent="0.3">
      <c r="A18" s="16"/>
      <c r="B18" s="13"/>
      <c r="C18" s="14" t="s">
        <v>52</v>
      </c>
      <c r="D18" s="11" t="s">
        <v>13</v>
      </c>
      <c r="E18" s="12">
        <v>1</v>
      </c>
      <c r="F18" s="12">
        <v>5800</v>
      </c>
      <c r="G18" s="12">
        <f t="shared" si="1"/>
        <v>5800</v>
      </c>
    </row>
    <row r="19" spans="1:7" x14ac:dyDescent="0.3">
      <c r="A19" s="16"/>
      <c r="B19" s="13"/>
      <c r="C19" s="14" t="s">
        <v>62</v>
      </c>
      <c r="D19" s="11" t="s">
        <v>13</v>
      </c>
      <c r="E19" s="12">
        <v>1</v>
      </c>
      <c r="F19" s="12">
        <v>2600</v>
      </c>
      <c r="G19" s="12">
        <f t="shared" si="1"/>
        <v>2600</v>
      </c>
    </row>
    <row r="20" spans="1:7" x14ac:dyDescent="0.3">
      <c r="A20" s="16"/>
      <c r="B20" s="13"/>
      <c r="C20" s="14" t="s">
        <v>23</v>
      </c>
      <c r="D20" s="11" t="s">
        <v>15</v>
      </c>
      <c r="E20" s="12">
        <v>10</v>
      </c>
      <c r="F20" s="12">
        <v>500</v>
      </c>
      <c r="G20" s="12">
        <f t="shared" si="1"/>
        <v>5000</v>
      </c>
    </row>
    <row r="21" spans="1:7" x14ac:dyDescent="0.3">
      <c r="A21" s="44" t="s">
        <v>24</v>
      </c>
      <c r="B21" s="44"/>
      <c r="C21" s="44"/>
      <c r="D21" s="44"/>
      <c r="E21" s="44"/>
      <c r="F21" s="44"/>
      <c r="G21" s="7">
        <f>SUM(G22:G26)</f>
        <v>20700</v>
      </c>
    </row>
    <row r="22" spans="1:7" x14ac:dyDescent="0.3">
      <c r="A22" s="17"/>
      <c r="B22" s="13"/>
      <c r="C22" s="14" t="s">
        <v>56</v>
      </c>
      <c r="D22" s="11" t="s">
        <v>13</v>
      </c>
      <c r="E22" s="12">
        <v>1</v>
      </c>
      <c r="F22" s="12">
        <v>3200</v>
      </c>
      <c r="G22" s="12">
        <f>E22*F22</f>
        <v>3200</v>
      </c>
    </row>
    <row r="23" spans="1:7" x14ac:dyDescent="0.3">
      <c r="A23" s="17"/>
      <c r="B23" s="13"/>
      <c r="C23" s="14" t="s">
        <v>48</v>
      </c>
      <c r="D23" s="11" t="s">
        <v>18</v>
      </c>
      <c r="E23" s="12">
        <v>1</v>
      </c>
      <c r="F23" s="12">
        <v>1200</v>
      </c>
      <c r="G23" s="12">
        <f t="shared" ref="G23:G26" si="2">E23*F23</f>
        <v>1200</v>
      </c>
    </row>
    <row r="24" spans="1:7" ht="21.6" x14ac:dyDescent="0.3">
      <c r="A24" s="17"/>
      <c r="B24" s="13"/>
      <c r="C24" s="14" t="s">
        <v>57</v>
      </c>
      <c r="D24" s="11" t="s">
        <v>13</v>
      </c>
      <c r="E24" s="12">
        <v>1</v>
      </c>
      <c r="F24" s="12">
        <v>6000</v>
      </c>
      <c r="G24" s="12">
        <f t="shared" si="2"/>
        <v>6000</v>
      </c>
    </row>
    <row r="25" spans="1:7" ht="21.6" x14ac:dyDescent="0.3">
      <c r="A25" s="17"/>
      <c r="B25" s="13"/>
      <c r="C25" s="14" t="s">
        <v>58</v>
      </c>
      <c r="D25" s="11" t="s">
        <v>13</v>
      </c>
      <c r="E25" s="12">
        <v>1</v>
      </c>
      <c r="F25" s="12">
        <v>8000</v>
      </c>
      <c r="G25" s="12">
        <f t="shared" si="2"/>
        <v>8000</v>
      </c>
    </row>
    <row r="26" spans="1:7" ht="20.399999999999999" x14ac:dyDescent="0.3">
      <c r="A26" s="17"/>
      <c r="B26" s="9"/>
      <c r="C26" s="10" t="s">
        <v>59</v>
      </c>
      <c r="D26" s="11" t="s">
        <v>13</v>
      </c>
      <c r="E26" s="12">
        <v>1</v>
      </c>
      <c r="F26" s="12">
        <v>2300</v>
      </c>
      <c r="G26" s="12">
        <f t="shared" si="2"/>
        <v>2300</v>
      </c>
    </row>
    <row r="27" spans="1:7" x14ac:dyDescent="0.3">
      <c r="A27" s="44" t="s">
        <v>25</v>
      </c>
      <c r="B27" s="44"/>
      <c r="C27" s="44"/>
      <c r="D27" s="44"/>
      <c r="E27" s="44"/>
      <c r="F27" s="44"/>
      <c r="G27" s="7">
        <f>SUM(G28:G32)</f>
        <v>31470</v>
      </c>
    </row>
    <row r="28" spans="1:7" x14ac:dyDescent="0.3">
      <c r="A28" s="8"/>
      <c r="B28" s="9"/>
      <c r="C28" s="10" t="s">
        <v>26</v>
      </c>
      <c r="D28" s="11" t="s">
        <v>12</v>
      </c>
      <c r="E28" s="12">
        <v>19</v>
      </c>
      <c r="F28" s="12">
        <v>230</v>
      </c>
      <c r="G28" s="12">
        <f>E28*F28</f>
        <v>4370</v>
      </c>
    </row>
    <row r="29" spans="1:7" x14ac:dyDescent="0.3">
      <c r="A29" s="8"/>
      <c r="B29" s="13"/>
      <c r="C29" s="14" t="s">
        <v>54</v>
      </c>
      <c r="D29" s="11" t="s">
        <v>12</v>
      </c>
      <c r="E29" s="12">
        <v>19</v>
      </c>
      <c r="F29" s="12">
        <v>490</v>
      </c>
      <c r="G29" s="12">
        <f t="shared" ref="G29:G32" si="3">E29*F29</f>
        <v>9310</v>
      </c>
    </row>
    <row r="30" spans="1:7" x14ac:dyDescent="0.3">
      <c r="A30" s="8"/>
      <c r="B30" s="13"/>
      <c r="C30" s="10" t="s">
        <v>53</v>
      </c>
      <c r="D30" s="11" t="s">
        <v>12</v>
      </c>
      <c r="E30" s="12">
        <v>25</v>
      </c>
      <c r="F30" s="12">
        <v>500</v>
      </c>
      <c r="G30" s="12">
        <f t="shared" si="3"/>
        <v>12500</v>
      </c>
    </row>
    <row r="31" spans="1:7" x14ac:dyDescent="0.3">
      <c r="A31" s="8"/>
      <c r="B31" s="9"/>
      <c r="C31" s="10" t="s">
        <v>55</v>
      </c>
      <c r="D31" s="11" t="s">
        <v>27</v>
      </c>
      <c r="E31" s="12">
        <v>21</v>
      </c>
      <c r="F31" s="12">
        <v>230</v>
      </c>
      <c r="G31" s="12">
        <f t="shared" si="3"/>
        <v>4830</v>
      </c>
    </row>
    <row r="32" spans="1:7" x14ac:dyDescent="0.3">
      <c r="A32" s="8"/>
      <c r="B32" s="9"/>
      <c r="C32" s="10" t="s">
        <v>28</v>
      </c>
      <c r="D32" s="11" t="s">
        <v>27</v>
      </c>
      <c r="E32" s="12">
        <v>1</v>
      </c>
      <c r="F32" s="12">
        <v>460</v>
      </c>
      <c r="G32" s="12">
        <f t="shared" si="3"/>
        <v>460</v>
      </c>
    </row>
    <row r="33" spans="1:7" x14ac:dyDescent="0.3">
      <c r="A33" s="44" t="s">
        <v>29</v>
      </c>
      <c r="B33" s="44"/>
      <c r="C33" s="44"/>
      <c r="D33" s="44"/>
      <c r="E33" s="44"/>
      <c r="F33" s="44"/>
      <c r="G33" s="7">
        <f>SUM(G34)</f>
        <v>16398</v>
      </c>
    </row>
    <row r="34" spans="1:7" x14ac:dyDescent="0.3">
      <c r="A34" s="8"/>
      <c r="B34" s="9"/>
      <c r="C34" s="10" t="s">
        <v>30</v>
      </c>
      <c r="D34" s="11" t="s">
        <v>18</v>
      </c>
      <c r="E34" s="12">
        <v>1</v>
      </c>
      <c r="F34" s="12">
        <v>0</v>
      </c>
      <c r="G34" s="12">
        <f>G51</f>
        <v>16398</v>
      </c>
    </row>
    <row r="35" spans="1:7" x14ac:dyDescent="0.3">
      <c r="A35" s="44" t="s">
        <v>31</v>
      </c>
      <c r="B35" s="44"/>
      <c r="C35" s="44"/>
      <c r="D35" s="44"/>
      <c r="E35" s="44"/>
      <c r="F35" s="44"/>
      <c r="G35" s="7">
        <f>SUM(G36:G37)</f>
        <v>4000</v>
      </c>
    </row>
    <row r="36" spans="1:7" x14ac:dyDescent="0.3">
      <c r="A36" s="17"/>
      <c r="B36" s="13"/>
      <c r="C36" s="14" t="s">
        <v>32</v>
      </c>
      <c r="D36" s="11" t="s">
        <v>18</v>
      </c>
      <c r="E36" s="12">
        <v>1</v>
      </c>
      <c r="F36" s="12">
        <v>4000</v>
      </c>
      <c r="G36" s="12">
        <f>E36*F36</f>
        <v>4000</v>
      </c>
    </row>
    <row r="37" spans="1:7" x14ac:dyDescent="0.3">
      <c r="A37" s="17"/>
      <c r="B37" s="13"/>
      <c r="C37" s="14"/>
      <c r="D37" s="11"/>
      <c r="E37" s="12"/>
      <c r="F37" s="12"/>
      <c r="G37" s="12"/>
    </row>
    <row r="38" spans="1:7" x14ac:dyDescent="0.3">
      <c r="A38" s="45" t="s">
        <v>10</v>
      </c>
      <c r="B38" s="46"/>
      <c r="C38" s="46"/>
      <c r="D38" s="46"/>
      <c r="E38" s="46"/>
      <c r="F38" s="47"/>
      <c r="G38" s="34">
        <f>SUM(G6,G12,G21,G27,G33,G35)</f>
        <v>129244</v>
      </c>
    </row>
    <row r="40" spans="1:7" x14ac:dyDescent="0.3">
      <c r="A40" s="18"/>
    </row>
    <row r="42" spans="1:7" x14ac:dyDescent="0.3">
      <c r="A42" s="11" t="s">
        <v>33</v>
      </c>
      <c r="B42" s="35" t="s">
        <v>34</v>
      </c>
      <c r="C42" s="36"/>
      <c r="D42" s="11" t="s">
        <v>35</v>
      </c>
      <c r="E42" s="23" t="s">
        <v>36</v>
      </c>
      <c r="F42" s="23" t="s">
        <v>5</v>
      </c>
      <c r="G42" s="23" t="s">
        <v>37</v>
      </c>
    </row>
    <row r="43" spans="1:7" x14ac:dyDescent="0.3">
      <c r="A43" s="11"/>
      <c r="B43" s="39"/>
      <c r="C43" s="40"/>
      <c r="D43" s="11" t="s">
        <v>38</v>
      </c>
      <c r="E43" s="23" t="s">
        <v>39</v>
      </c>
      <c r="F43" s="23" t="s">
        <v>40</v>
      </c>
      <c r="G43" s="12" t="s">
        <v>10</v>
      </c>
    </row>
    <row r="44" spans="1:7" x14ac:dyDescent="0.3">
      <c r="A44" s="11">
        <v>1</v>
      </c>
      <c r="B44" s="37" t="s">
        <v>41</v>
      </c>
      <c r="C44" s="38"/>
      <c r="D44" s="11" t="s">
        <v>13</v>
      </c>
      <c r="E44" s="24">
        <v>2</v>
      </c>
      <c r="F44" s="12">
        <v>1500</v>
      </c>
      <c r="G44" s="12">
        <f>E44*F44</f>
        <v>3000</v>
      </c>
    </row>
    <row r="45" spans="1:7" x14ac:dyDescent="0.3">
      <c r="A45" s="11">
        <v>2</v>
      </c>
      <c r="B45" s="37" t="s">
        <v>42</v>
      </c>
      <c r="C45" s="38"/>
      <c r="D45" s="11" t="s">
        <v>13</v>
      </c>
      <c r="E45" s="24">
        <v>4</v>
      </c>
      <c r="F45" s="12">
        <v>350</v>
      </c>
      <c r="G45" s="12">
        <f t="shared" ref="G45:G50" si="4">E45*F45</f>
        <v>1400</v>
      </c>
    </row>
    <row r="46" spans="1:7" x14ac:dyDescent="0.3">
      <c r="A46" s="11">
        <v>3</v>
      </c>
      <c r="B46" s="25" t="s">
        <v>45</v>
      </c>
      <c r="C46" s="25"/>
      <c r="D46" s="11" t="s">
        <v>13</v>
      </c>
      <c r="E46" s="24">
        <v>1</v>
      </c>
      <c r="F46" s="12">
        <v>190</v>
      </c>
      <c r="G46" s="12">
        <f t="shared" si="4"/>
        <v>190</v>
      </c>
    </row>
    <row r="47" spans="1:7" x14ac:dyDescent="0.3">
      <c r="A47" s="11">
        <v>6</v>
      </c>
      <c r="B47" s="37" t="s">
        <v>43</v>
      </c>
      <c r="C47" s="38"/>
      <c r="D47" s="11" t="s">
        <v>18</v>
      </c>
      <c r="E47" s="24">
        <v>1</v>
      </c>
      <c r="F47" s="12">
        <v>800</v>
      </c>
      <c r="G47" s="12">
        <f t="shared" si="4"/>
        <v>800</v>
      </c>
    </row>
    <row r="48" spans="1:7" x14ac:dyDescent="0.3">
      <c r="A48" s="11">
        <v>7</v>
      </c>
      <c r="B48" s="37" t="s">
        <v>44</v>
      </c>
      <c r="C48" s="38"/>
      <c r="D48" s="11" t="s">
        <v>27</v>
      </c>
      <c r="E48" s="24">
        <v>24</v>
      </c>
      <c r="F48" s="12">
        <v>42</v>
      </c>
      <c r="G48" s="12">
        <f t="shared" si="4"/>
        <v>1008</v>
      </c>
    </row>
    <row r="49" spans="1:7" x14ac:dyDescent="0.3">
      <c r="A49" s="11"/>
      <c r="B49" s="31" t="s">
        <v>61</v>
      </c>
      <c r="C49" s="32"/>
      <c r="D49" s="11"/>
      <c r="E49" s="24"/>
      <c r="F49" s="12"/>
      <c r="G49" s="12"/>
    </row>
    <row r="50" spans="1:7" x14ac:dyDescent="0.3">
      <c r="A50" s="11">
        <v>9</v>
      </c>
      <c r="B50" s="25" t="s">
        <v>60</v>
      </c>
      <c r="C50" s="25"/>
      <c r="D50" s="11" t="s">
        <v>13</v>
      </c>
      <c r="E50" s="24">
        <v>1</v>
      </c>
      <c r="F50" s="12">
        <v>10000</v>
      </c>
      <c r="G50" s="12">
        <f t="shared" si="4"/>
        <v>10000</v>
      </c>
    </row>
    <row r="51" spans="1:7" x14ac:dyDescent="0.3">
      <c r="A51" s="11"/>
      <c r="B51" s="37" t="s">
        <v>10</v>
      </c>
      <c r="C51" s="38"/>
      <c r="D51" s="11"/>
      <c r="E51" s="26"/>
      <c r="F51" s="23"/>
      <c r="G51" s="27">
        <f>SUM(G44:G50)</f>
        <v>16398</v>
      </c>
    </row>
    <row r="53" spans="1:7" x14ac:dyDescent="0.3">
      <c r="A53" s="18"/>
    </row>
    <row r="55" spans="1:7" x14ac:dyDescent="0.3">
      <c r="A55" s="18"/>
      <c r="B55"/>
      <c r="C55"/>
      <c r="D55"/>
      <c r="E55"/>
      <c r="F55"/>
      <c r="G55"/>
    </row>
    <row r="57" spans="1:7" x14ac:dyDescent="0.3">
      <c r="A57" s="18"/>
      <c r="B57"/>
      <c r="C57"/>
      <c r="D57"/>
      <c r="E57"/>
      <c r="F57"/>
      <c r="G57"/>
    </row>
    <row r="59" spans="1:7" x14ac:dyDescent="0.3">
      <c r="A59" s="28"/>
      <c r="B59"/>
      <c r="C59"/>
      <c r="D59"/>
      <c r="E59"/>
      <c r="F59"/>
      <c r="G59"/>
    </row>
  </sheetData>
  <mergeCells count="20">
    <mergeCell ref="B51:C51"/>
    <mergeCell ref="B43:C43"/>
    <mergeCell ref="B44:C44"/>
    <mergeCell ref="B45:C45"/>
    <mergeCell ref="B47:C47"/>
    <mergeCell ref="B48:C48"/>
    <mergeCell ref="B42:C42"/>
    <mergeCell ref="B1:G1"/>
    <mergeCell ref="B2:C2"/>
    <mergeCell ref="B3:C3"/>
    <mergeCell ref="A5:F5"/>
    <mergeCell ref="A6:F6"/>
    <mergeCell ref="A12:F12"/>
    <mergeCell ref="D2:F2"/>
    <mergeCell ref="D3:F3"/>
    <mergeCell ref="A21:F21"/>
    <mergeCell ref="A27:F27"/>
    <mergeCell ref="A33:F33"/>
    <mergeCell ref="A35:F35"/>
    <mergeCell ref="A38:F3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MAVEKA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Fober</dc:creator>
  <cp:lastModifiedBy>Daniel Fober</cp:lastModifiedBy>
  <cp:lastPrinted>2025-05-16T09:22:33Z</cp:lastPrinted>
  <dcterms:created xsi:type="dcterms:W3CDTF">2025-03-25T15:21:42Z</dcterms:created>
  <dcterms:modified xsi:type="dcterms:W3CDTF">2025-07-27T14:49:44Z</dcterms:modified>
</cp:coreProperties>
</file>