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C:\Users\6041\Documents\Veřejné zakázky 2025\25 Infuzní sety\"/>
    </mc:Choice>
  </mc:AlternateContent>
  <xr:revisionPtr revIDLastSave="0" documentId="13_ncr:1_{1068C0E8-E8E4-4D7A-8C2D-23B7681EF6B4}" xr6:coauthVersionLast="36" xr6:coauthVersionMax="36" xr10:uidLastSave="{00000000-0000-0000-0000-000000000000}"/>
  <bookViews>
    <workbookView xWindow="0" yWindow="0" windowWidth="27612" windowHeight="5880" xr2:uid="{4C7D8EA5-0B60-4C72-A337-AA299CF872D1}"/>
  </bookViews>
  <sheets>
    <sheet name="cenová nabídka"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2" i="1" l="1"/>
  <c r="D11" i="1"/>
  <c r="D10" i="1"/>
  <c r="D9" i="1"/>
  <c r="D8" i="1"/>
  <c r="D7" i="1"/>
  <c r="O10" i="1"/>
  <c r="O11" i="1"/>
  <c r="L10" i="1"/>
  <c r="L11" i="1"/>
  <c r="L12" i="1"/>
  <c r="J10" i="1"/>
  <c r="K10" i="1" s="1"/>
  <c r="J11" i="1"/>
  <c r="K11" i="1" s="1"/>
  <c r="J12" i="1"/>
  <c r="K12" i="1" s="1"/>
  <c r="N12" i="1" s="1"/>
  <c r="M12" i="1" s="1"/>
  <c r="Q10" i="1" l="1"/>
  <c r="N10" i="1"/>
  <c r="M10" i="1" s="1"/>
  <c r="N11" i="1"/>
  <c r="M11" i="1" s="1"/>
  <c r="Q11" i="1"/>
  <c r="P11" i="1" s="1"/>
  <c r="Q12" i="1"/>
  <c r="O12" i="1"/>
  <c r="P10" i="1"/>
  <c r="L8" i="1"/>
  <c r="L7" i="1"/>
  <c r="O8" i="1"/>
  <c r="O7" i="1"/>
  <c r="P12" i="1" l="1"/>
  <c r="J9" i="1"/>
  <c r="K9" i="1" s="1"/>
  <c r="O9" i="1"/>
  <c r="O13" i="1" s="1"/>
  <c r="L9" i="1"/>
  <c r="J7" i="1"/>
  <c r="K7" i="1" s="1"/>
  <c r="Q9" i="1"/>
  <c r="P9" i="1" s="1"/>
  <c r="N9" i="1"/>
  <c r="M9" i="1" s="1"/>
  <c r="J8" i="1"/>
  <c r="K8" i="1" s="1"/>
  <c r="Q7" i="1" l="1"/>
  <c r="P7" i="1" s="1"/>
  <c r="N7" i="1"/>
  <c r="M7" i="1" s="1"/>
  <c r="Q8" i="1"/>
  <c r="N8" i="1"/>
  <c r="M8" i="1" s="1"/>
  <c r="P8" i="1" l="1"/>
  <c r="Q13" i="1"/>
  <c r="P13" i="1" s="1"/>
</calcChain>
</file>

<file path=xl/sharedStrings.xml><?xml version="1.0" encoding="utf-8"?>
<sst xmlns="http://schemas.openxmlformats.org/spreadsheetml/2006/main" count="60" uniqueCount="59">
  <si>
    <t>Popis</t>
  </si>
  <si>
    <t>Název výrobku</t>
  </si>
  <si>
    <t>Velikost</t>
  </si>
  <si>
    <t>Předpokládaná spotřeba/2 roky v ks</t>
  </si>
  <si>
    <t>Položka</t>
  </si>
  <si>
    <t>1.</t>
  </si>
  <si>
    <t>2.</t>
  </si>
  <si>
    <t>3.</t>
  </si>
  <si>
    <t>4.</t>
  </si>
  <si>
    <t>Počet ks v balení</t>
  </si>
  <si>
    <t>Katalogové číslo</t>
  </si>
  <si>
    <t>Cena za ks bez DPH</t>
  </si>
  <si>
    <t>DPH v %</t>
  </si>
  <si>
    <t>DPH v Kč</t>
  </si>
  <si>
    <t>Cena za balení bez DPH</t>
  </si>
  <si>
    <t>Cena za balení vč. DPH</t>
  </si>
  <si>
    <t>Cena za ks vč. DPH</t>
  </si>
  <si>
    <t>DPH za balení</t>
  </si>
  <si>
    <t>CELKEM</t>
  </si>
  <si>
    <t>Cena celkem za předpokládaný počet ks bez DPH</t>
  </si>
  <si>
    <t>DPH  celkem za předpokládaný počet ks bez DPH</t>
  </si>
  <si>
    <t>Cena celkem za předpokládaný počet  ks vč. DPH</t>
  </si>
  <si>
    <t>doplní účastník</t>
  </si>
  <si>
    <t>tyto ceny uvede účastník do krycího listu</t>
  </si>
  <si>
    <t>Technická specifikace:</t>
  </si>
  <si>
    <t>Splněno ANO/NE</t>
  </si>
  <si>
    <t xml:space="preserve">1. </t>
  </si>
  <si>
    <t xml:space="preserve">2. </t>
  </si>
  <si>
    <t xml:space="preserve">3. </t>
  </si>
  <si>
    <t xml:space="preserve">4. </t>
  </si>
  <si>
    <t xml:space="preserve">5. </t>
  </si>
  <si>
    <t xml:space="preserve">6. </t>
  </si>
  <si>
    <t xml:space="preserve">7. </t>
  </si>
  <si>
    <t xml:space="preserve">8. </t>
  </si>
  <si>
    <t>poznámky/skutečné parametry/odkazy na dokumenty včetně uvedení čísla strany v předložené nabídce *</t>
  </si>
  <si>
    <t>* účastník může uvést stranu nabídky, případně dokument, ze kterého bude možné ověřit požadavek zadavatele</t>
  </si>
  <si>
    <t>Hadička spojovací</t>
  </si>
  <si>
    <t>1.8 x 1800 LL</t>
  </si>
  <si>
    <t>1.8 x 450 UNIV</t>
  </si>
  <si>
    <t>5.</t>
  </si>
  <si>
    <t>1.8 x 1800 UNIV</t>
  </si>
  <si>
    <t>1.8 x 450 LL</t>
  </si>
  <si>
    <t>6.</t>
  </si>
  <si>
    <t>Prohlášení o shodě - prohlášení o shodě všech zdravotnických prostředků</t>
  </si>
  <si>
    <t>EC certifikát  - certifikát od oznámeného subjektu (notifikované osoby) všech zdravotnických prostředků v případech, že je platnou legislativou vyžadován)</t>
  </si>
  <si>
    <t xml:space="preserve">Určené pro podání  infuzí pomocí pump a lineárních dávkovačů </t>
  </si>
  <si>
    <t>Barva:  transparentní</t>
  </si>
  <si>
    <t>Bez obsahu ftalátů, sterilní, jednotlivě balené</t>
  </si>
  <si>
    <t>Luer-lock koncovka</t>
  </si>
  <si>
    <t>Jednorázové použití</t>
  </si>
  <si>
    <t>„Dodávky infuzních setů“</t>
  </si>
  <si>
    <t>OPA/Hal/2025/25/infuzní sety</t>
  </si>
  <si>
    <t>Poznámka: Použití firemních názvů, termínů, katalog. čísel či způsobů řešení specifických pro určitého výrobce má pouze ilustrovat příklady vhodných řešení, ale požadavek není omezen na nabídky jen těchto řešení. Je možné nabídnout jakákoliv jiná řešení, která mají podobné vlastnosti a splňují požadovaný medicínský účel.</t>
  </si>
  <si>
    <t>Příloha č. 4 e</t>
  </si>
  <si>
    <t>Část V - Hadičky spojovací</t>
  </si>
  <si>
    <t>změna v technické specifikaci</t>
  </si>
  <si>
    <r>
      <t xml:space="preserve">Vnitřní průměr:  </t>
    </r>
    <r>
      <rPr>
        <b/>
        <sz val="9"/>
        <color theme="1"/>
        <rFont val="Verdana"/>
        <family val="2"/>
        <charset val="238"/>
      </rPr>
      <t>min. 2,9 mm u položky 5 a 6</t>
    </r>
  </si>
  <si>
    <r>
      <rPr>
        <b/>
        <strike/>
        <sz val="9"/>
        <color theme="1"/>
        <rFont val="Verdana"/>
        <family val="2"/>
        <charset val="238"/>
      </rPr>
      <t>3</t>
    </r>
    <r>
      <rPr>
        <b/>
        <sz val="9"/>
        <color theme="1"/>
        <rFont val="Verdana"/>
        <family val="2"/>
        <charset val="238"/>
      </rPr>
      <t xml:space="preserve"> 2,9</t>
    </r>
    <r>
      <rPr>
        <sz val="9"/>
        <color theme="1"/>
        <rFont val="Verdana"/>
        <family val="2"/>
        <charset val="238"/>
      </rPr>
      <t xml:space="preserve"> x 150 LL</t>
    </r>
  </si>
  <si>
    <r>
      <rPr>
        <b/>
        <strike/>
        <sz val="9"/>
        <color theme="1"/>
        <rFont val="Verdana"/>
        <family val="2"/>
        <charset val="238"/>
      </rPr>
      <t xml:space="preserve">3 </t>
    </r>
    <r>
      <rPr>
        <b/>
        <sz val="9"/>
        <color theme="1"/>
        <rFont val="Verdana"/>
        <family val="2"/>
        <charset val="238"/>
      </rPr>
      <t>2,9</t>
    </r>
    <r>
      <rPr>
        <sz val="9"/>
        <color theme="1"/>
        <rFont val="Verdana"/>
        <family val="2"/>
        <charset val="238"/>
      </rPr>
      <t xml:space="preserve"> x 150 YLL</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</si>
</sst>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0.0000"/>
  </numFmts>
  <fonts count="13" x14ac:knownFonts="1">
    <font>
      <sz val="11"/>
      <color theme="1"/>
      <name val="Calibri"/>
      <family val="2"/>
      <charset val="238"/>
      <scheme val="minor"/>
    </font>
    <font>
      <sz val="11"/>
      <color theme="1"/>
      <name val="Times New Roman"/>
      <family val="1"/>
      <charset val="238"/>
    </font>
    <font>
      <sz val="9"/>
      <color theme="1"/>
      <name val="Verdana"/>
      <family val="2"/>
      <charset val="238"/>
    </font>
    <font>
      <b/>
      <sz val="9"/>
      <color theme="1"/>
      <name val="Verdana"/>
      <family val="2"/>
      <charset val="238"/>
    </font>
    <font>
      <b/>
      <i/>
      <sz val="9"/>
      <color theme="1"/>
      <name val="Verdana"/>
      <family val="2"/>
      <charset val="238"/>
    </font>
    <font>
      <b/>
      <sz val="9"/>
      <name val="Verdana"/>
      <family val="2"/>
      <charset val="238"/>
    </font>
    <font>
      <b/>
      <sz val="14"/>
      <color theme="1"/>
      <name val="Verdana"/>
      <family val="2"/>
      <charset val="238"/>
    </font>
    <font>
      <b/>
      <sz val="12"/>
      <color theme="1"/>
      <name val="Verdana"/>
      <family val="2"/>
      <charset val="238"/>
    </font>
    <font>
      <sz val="12"/>
      <color theme="1"/>
      <name val="Calibri"/>
      <family val="2"/>
      <charset val="238"/>
      <scheme val="minor"/>
    </font>
    <font>
      <i/>
      <sz val="9"/>
      <color theme="1"/>
      <name val="Verdana"/>
      <family val="2"/>
      <charset val="238"/>
    </font>
    <font>
      <i/>
      <sz val="11"/>
      <color theme="1"/>
      <name val="Calibri"/>
      <family val="2"/>
      <charset val="238"/>
      <scheme val="minor"/>
    </font>
    <font>
      <sz val="7"/>
      <color theme="1"/>
      <name val="Verdana"/>
      <family val="2"/>
      <charset val="238"/>
    </font>
    <font>
      <b/>
      <strike/>
      <sz val="9"/>
      <color theme="1"/>
      <name val="Verdana"/>
      <family val="2"/>
      <charset val="238"/>
    </font>
  </fonts>
  <fills count="7">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rgb="FFFFFFCC"/>
        <bgColor indexed="64"/>
      </patternFill>
    </fill>
    <fill>
      <patternFill patternType="solid">
        <fgColor theme="9"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1">
    <xf numFmtId="0" fontId="0" fillId="0" borderId="0"/>
  </cellStyleXfs>
  <cellXfs count="96">
    <xf numFmtId="0" fontId="0" fillId="0" borderId="0" xfId="0"/>
    <xf numFmtId="0" fontId="0" fillId="0" borderId="0" xfId="0" applyAlignment="1">
      <alignment horizontal="center" vertical="center"/>
    </xf>
    <xf numFmtId="0" fontId="1" fillId="0" borderId="0" xfId="0" applyFont="1" applyAlignment="1">
      <alignment horizontal="center" vertical="center"/>
    </xf>
    <xf numFmtId="0" fontId="1" fillId="0" borderId="0" xfId="0" applyFont="1"/>
    <xf numFmtId="0" fontId="1" fillId="0" borderId="0" xfId="0" applyFont="1" applyAlignment="1">
      <alignment horizontal="center" vertical="center" wrapText="1"/>
    </xf>
    <xf numFmtId="0" fontId="2" fillId="0" borderId="0" xfId="0" applyFont="1"/>
    <xf numFmtId="0" fontId="2" fillId="0" borderId="0" xfId="0" applyFont="1" applyAlignment="1">
      <alignment horizontal="center" vertical="center"/>
    </xf>
    <xf numFmtId="0" fontId="2" fillId="2" borderId="1" xfId="0" applyFont="1" applyFill="1" applyBorder="1" applyAlignment="1" applyProtection="1">
      <alignment horizontal="right" vertical="center" wrapText="1"/>
    </xf>
    <xf numFmtId="3" fontId="2" fillId="0" borderId="1" xfId="0" applyNumberFormat="1" applyFont="1" applyBorder="1" applyAlignment="1">
      <alignment horizontal="right" vertical="center"/>
    </xf>
    <xf numFmtId="164" fontId="2" fillId="0" borderId="1" xfId="0" applyNumberFormat="1" applyFont="1" applyBorder="1" applyAlignment="1">
      <alignment vertical="center"/>
    </xf>
    <xf numFmtId="4" fontId="2" fillId="0" borderId="1" xfId="0" applyNumberFormat="1" applyFont="1" applyBorder="1" applyAlignment="1">
      <alignment vertical="center"/>
    </xf>
    <xf numFmtId="0" fontId="2" fillId="2" borderId="6" xfId="0" applyFont="1" applyFill="1" applyBorder="1" applyAlignment="1" applyProtection="1">
      <alignment horizontal="right" vertical="center" wrapText="1"/>
    </xf>
    <xf numFmtId="0" fontId="2" fillId="0" borderId="2" xfId="0" applyFont="1" applyBorder="1" applyAlignment="1">
      <alignment horizontal="center" vertical="center"/>
    </xf>
    <xf numFmtId="0" fontId="9" fillId="0" borderId="0" xfId="0" applyFont="1" applyAlignment="1">
      <alignment horizontal="left"/>
    </xf>
    <xf numFmtId="165" fontId="2" fillId="0" borderId="1" xfId="0" applyNumberFormat="1" applyFont="1" applyBorder="1" applyAlignment="1">
      <alignment vertical="center"/>
    </xf>
    <xf numFmtId="0" fontId="2" fillId="5" borderId="1" xfId="0" applyFont="1" applyFill="1" applyBorder="1" applyProtection="1">
      <protection locked="0"/>
    </xf>
    <xf numFmtId="0" fontId="2" fillId="5" borderId="1" xfId="0" applyFont="1" applyFill="1" applyBorder="1" applyAlignment="1" applyProtection="1">
      <alignment vertical="center"/>
      <protection locked="0"/>
    </xf>
    <xf numFmtId="164" fontId="2" fillId="5" borderId="1" xfId="0" applyNumberFormat="1" applyFont="1" applyFill="1" applyBorder="1" applyAlignment="1" applyProtection="1">
      <alignment vertical="center"/>
      <protection locked="0"/>
    </xf>
    <xf numFmtId="9" fontId="2" fillId="5" borderId="1" xfId="0" applyNumberFormat="1" applyFont="1" applyFill="1" applyBorder="1" applyAlignment="1" applyProtection="1">
      <alignment vertical="center"/>
      <protection locked="0"/>
    </xf>
    <xf numFmtId="0" fontId="2" fillId="5" borderId="1" xfId="0" applyFont="1" applyFill="1" applyBorder="1" applyAlignment="1" applyProtection="1">
      <alignment wrapText="1"/>
      <protection locked="0"/>
    </xf>
    <xf numFmtId="0" fontId="2" fillId="5" borderId="4" xfId="0" applyFont="1" applyFill="1" applyBorder="1" applyAlignment="1" applyProtection="1">
      <alignment wrapText="1"/>
      <protection locked="0"/>
    </xf>
    <xf numFmtId="0" fontId="2" fillId="2" borderId="7" xfId="0" applyFont="1" applyFill="1" applyBorder="1" applyAlignment="1" applyProtection="1">
      <alignment horizontal="right" vertical="center" wrapText="1"/>
    </xf>
    <xf numFmtId="3" fontId="2" fillId="0" borderId="7" xfId="0" applyNumberFormat="1" applyFont="1" applyBorder="1" applyAlignment="1">
      <alignment horizontal="right" vertical="center"/>
    </xf>
    <xf numFmtId="0" fontId="2" fillId="5" borderId="7" xfId="0" applyFont="1" applyFill="1" applyBorder="1" applyProtection="1">
      <protection locked="0"/>
    </xf>
    <xf numFmtId="0" fontId="2" fillId="5" borderId="7" xfId="0" applyFont="1" applyFill="1" applyBorder="1" applyAlignment="1" applyProtection="1">
      <alignment vertical="center"/>
      <protection locked="0"/>
    </xf>
    <xf numFmtId="164" fontId="2" fillId="5" borderId="7" xfId="0" applyNumberFormat="1" applyFont="1" applyFill="1" applyBorder="1" applyAlignment="1" applyProtection="1">
      <alignment vertical="center"/>
      <protection locked="0"/>
    </xf>
    <xf numFmtId="9" fontId="2" fillId="5" borderId="7" xfId="0" applyNumberFormat="1" applyFont="1" applyFill="1" applyBorder="1" applyAlignment="1" applyProtection="1">
      <alignment vertical="center"/>
      <protection locked="0"/>
    </xf>
    <xf numFmtId="165" fontId="2" fillId="0" borderId="7" xfId="0" applyNumberFormat="1" applyFont="1" applyBorder="1" applyAlignment="1">
      <alignment vertical="center"/>
    </xf>
    <xf numFmtId="164" fontId="2" fillId="0" borderId="7" xfId="0" applyNumberFormat="1" applyFont="1" applyBorder="1" applyAlignment="1">
      <alignment vertical="center"/>
    </xf>
    <xf numFmtId="4" fontId="2" fillId="0" borderId="7" xfId="0" applyNumberFormat="1" applyFont="1" applyBorder="1" applyAlignment="1">
      <alignment vertical="center"/>
    </xf>
    <xf numFmtId="0" fontId="11" fillId="4" borderId="8" xfId="0" applyFont="1" applyFill="1" applyBorder="1" applyAlignment="1">
      <alignment horizontal="center" vertical="center"/>
    </xf>
    <xf numFmtId="0" fontId="2" fillId="4" borderId="9" xfId="0" applyFont="1" applyFill="1" applyBorder="1" applyAlignment="1">
      <alignment horizontal="center" vertical="center"/>
    </xf>
    <xf numFmtId="0" fontId="2" fillId="4" borderId="9" xfId="0" applyFont="1" applyFill="1" applyBorder="1" applyAlignment="1">
      <alignment horizontal="center" vertical="center" wrapText="1"/>
    </xf>
    <xf numFmtId="0" fontId="2" fillId="3" borderId="9" xfId="0" applyFont="1" applyFill="1" applyBorder="1" applyAlignment="1">
      <alignment horizontal="center" vertical="center" wrapText="1"/>
    </xf>
    <xf numFmtId="0" fontId="2" fillId="3" borderId="10" xfId="0" applyFont="1" applyFill="1" applyBorder="1" applyAlignment="1">
      <alignment horizontal="center" vertical="center" wrapText="1"/>
    </xf>
    <xf numFmtId="0" fontId="2" fillId="2" borderId="11" xfId="0" applyFont="1" applyFill="1" applyBorder="1" applyAlignment="1" applyProtection="1">
      <alignment horizontal="right" vertical="center" wrapText="1"/>
    </xf>
    <xf numFmtId="3" fontId="2" fillId="0" borderId="11" xfId="0" applyNumberFormat="1" applyFont="1" applyBorder="1" applyAlignment="1">
      <alignment horizontal="right" vertical="center"/>
    </xf>
    <xf numFmtId="0" fontId="2" fillId="5" borderId="11" xfId="0" applyFont="1" applyFill="1" applyBorder="1" applyProtection="1">
      <protection locked="0"/>
    </xf>
    <xf numFmtId="0" fontId="2" fillId="5" borderId="11" xfId="0" applyFont="1" applyFill="1" applyBorder="1" applyAlignment="1" applyProtection="1">
      <alignment vertical="center"/>
      <protection locked="0"/>
    </xf>
    <xf numFmtId="164" fontId="2" fillId="5" borderId="11" xfId="0" applyNumberFormat="1" applyFont="1" applyFill="1" applyBorder="1" applyAlignment="1" applyProtection="1">
      <alignment vertical="center"/>
      <protection locked="0"/>
    </xf>
    <xf numFmtId="9" fontId="2" fillId="5" borderId="11" xfId="0" applyNumberFormat="1" applyFont="1" applyFill="1" applyBorder="1" applyAlignment="1" applyProtection="1">
      <alignment vertical="center"/>
      <protection locked="0"/>
    </xf>
    <xf numFmtId="165" fontId="2" fillId="0" borderId="11" xfId="0" applyNumberFormat="1" applyFont="1" applyBorder="1" applyAlignment="1">
      <alignment vertical="center"/>
    </xf>
    <xf numFmtId="164" fontId="2" fillId="0" borderId="11" xfId="0" applyNumberFormat="1" applyFont="1" applyBorder="1" applyAlignment="1">
      <alignment vertical="center"/>
    </xf>
    <xf numFmtId="4" fontId="2" fillId="0" borderId="11" xfId="0" applyNumberFormat="1" applyFont="1" applyBorder="1" applyAlignment="1">
      <alignment vertical="center"/>
    </xf>
    <xf numFmtId="4" fontId="3" fillId="3" borderId="9" xfId="0" applyNumberFormat="1" applyFont="1" applyFill="1" applyBorder="1" applyAlignment="1">
      <alignment vertical="center"/>
    </xf>
    <xf numFmtId="4" fontId="3" fillId="3" borderId="10" xfId="0" applyNumberFormat="1" applyFont="1" applyFill="1" applyBorder="1" applyAlignment="1">
      <alignment vertical="center"/>
    </xf>
    <xf numFmtId="0" fontId="2" fillId="0" borderId="12" xfId="0" applyFont="1" applyBorder="1" applyAlignment="1">
      <alignment horizontal="center" vertical="center"/>
    </xf>
    <xf numFmtId="4" fontId="2" fillId="0" borderId="13" xfId="0" applyNumberFormat="1" applyFont="1" applyBorder="1" applyAlignment="1">
      <alignment vertical="center"/>
    </xf>
    <xf numFmtId="4" fontId="2" fillId="0" borderId="3" xfId="0" applyNumberFormat="1" applyFont="1" applyBorder="1" applyAlignment="1">
      <alignment vertical="center"/>
    </xf>
    <xf numFmtId="3" fontId="2" fillId="0" borderId="0" xfId="0" applyNumberFormat="1" applyFont="1" applyBorder="1" applyAlignment="1">
      <alignment horizontal="right" vertical="center"/>
    </xf>
    <xf numFmtId="0" fontId="2" fillId="0" borderId="14" xfId="0" applyFont="1" applyBorder="1" applyAlignment="1">
      <alignment horizontal="center" vertical="center"/>
    </xf>
    <xf numFmtId="4" fontId="2" fillId="0" borderId="15" xfId="0" applyNumberFormat="1" applyFont="1" applyBorder="1" applyAlignment="1">
      <alignment vertical="center"/>
    </xf>
    <xf numFmtId="0" fontId="2" fillId="5" borderId="7" xfId="0" applyFont="1" applyFill="1" applyBorder="1" applyAlignment="1" applyProtection="1">
      <alignment wrapText="1"/>
      <protection locked="0"/>
    </xf>
    <xf numFmtId="0" fontId="3" fillId="4" borderId="9" xfId="0" applyFont="1" applyFill="1" applyBorder="1" applyAlignment="1">
      <alignment horizontal="center" vertical="center" wrapText="1"/>
    </xf>
    <xf numFmtId="0" fontId="4" fillId="6" borderId="0" xfId="0" applyFont="1" applyFill="1" applyAlignment="1">
      <alignment horizontal="left" vertical="center"/>
    </xf>
    <xf numFmtId="0" fontId="0" fillId="6" borderId="0" xfId="0" applyFill="1" applyAlignment="1"/>
    <xf numFmtId="0" fontId="2" fillId="0" borderId="4" xfId="0" applyFont="1" applyBorder="1" applyAlignment="1" applyProtection="1">
      <alignment wrapText="1"/>
      <protection locked="0"/>
    </xf>
    <xf numFmtId="0" fontId="2" fillId="0" borderId="5" xfId="0" applyFont="1" applyBorder="1" applyAlignment="1" applyProtection="1">
      <alignment wrapText="1"/>
      <protection locked="0"/>
    </xf>
    <xf numFmtId="0" fontId="2" fillId="0" borderId="7" xfId="0" applyFont="1" applyBorder="1" applyAlignment="1" applyProtection="1">
      <alignment wrapText="1"/>
      <protection locked="0"/>
    </xf>
    <xf numFmtId="0" fontId="2" fillId="0" borderId="13" xfId="0" applyFont="1" applyBorder="1" applyAlignment="1" applyProtection="1">
      <alignment wrapText="1"/>
      <protection locked="0"/>
    </xf>
    <xf numFmtId="0" fontId="2" fillId="0" borderId="1" xfId="0" applyFont="1" applyBorder="1" applyAlignment="1" applyProtection="1">
      <alignment wrapText="1"/>
      <protection locked="0"/>
    </xf>
    <xf numFmtId="0" fontId="2" fillId="0" borderId="3" xfId="0" applyFont="1" applyBorder="1" applyAlignment="1" applyProtection="1">
      <alignment wrapText="1"/>
      <protection locked="0"/>
    </xf>
    <xf numFmtId="0" fontId="2" fillId="0" borderId="0" xfId="0" applyFont="1" applyAlignment="1">
      <alignment horizontal="left" vertical="center"/>
    </xf>
    <xf numFmtId="0" fontId="2" fillId="0" borderId="0" xfId="0" applyFont="1" applyAlignment="1">
      <alignment horizontal="left"/>
    </xf>
    <xf numFmtId="0" fontId="6" fillId="0" borderId="0" xfId="0" applyFont="1" applyAlignment="1">
      <alignment horizontal="center" vertical="center" wrapText="1"/>
    </xf>
    <xf numFmtId="0" fontId="6" fillId="0" borderId="0" xfId="0" applyFont="1" applyAlignment="1">
      <alignment wrapText="1"/>
    </xf>
    <xf numFmtId="0" fontId="3" fillId="4" borderId="8" xfId="0" applyFont="1" applyFill="1" applyBorder="1" applyAlignment="1">
      <alignment horizontal="center" vertical="center"/>
    </xf>
    <xf numFmtId="0" fontId="2" fillId="4" borderId="9" xfId="0" applyFont="1" applyFill="1" applyBorder="1" applyAlignment="1"/>
    <xf numFmtId="0" fontId="3" fillId="2" borderId="7" xfId="0" applyFont="1" applyFill="1" applyBorder="1" applyAlignment="1" applyProtection="1">
      <alignment horizontal="center" vertical="center" wrapText="1"/>
    </xf>
    <xf numFmtId="0" fontId="3" fillId="2" borderId="1" xfId="0" applyFont="1" applyFill="1" applyBorder="1" applyAlignment="1" applyProtection="1">
      <alignment horizontal="center" vertical="center" wrapText="1"/>
    </xf>
    <xf numFmtId="0" fontId="3" fillId="0" borderId="1" xfId="0" applyFont="1" applyBorder="1" applyAlignment="1">
      <alignment horizontal="center" vertical="center" wrapText="1"/>
    </xf>
    <xf numFmtId="0" fontId="2" fillId="0" borderId="11" xfId="0" applyFont="1" applyBorder="1" applyAlignment="1">
      <alignment horizontal="center" vertical="center" wrapText="1"/>
    </xf>
    <xf numFmtId="0" fontId="7" fillId="0" borderId="0" xfId="0" applyFont="1" applyAlignment="1">
      <alignment horizontal="center" vertical="center" wrapText="1"/>
    </xf>
    <xf numFmtId="0" fontId="8" fillId="0" borderId="0" xfId="0" applyFont="1" applyAlignment="1">
      <alignment wrapText="1"/>
    </xf>
    <xf numFmtId="0" fontId="9" fillId="0" borderId="0" xfId="0" applyFont="1" applyAlignment="1"/>
    <xf numFmtId="0" fontId="10" fillId="0" borderId="0" xfId="0" applyFont="1" applyAlignment="1"/>
    <xf numFmtId="0" fontId="9" fillId="0" borderId="0" xfId="0" applyFont="1" applyAlignment="1">
      <alignment horizontal="left" vertical="center" wrapText="1"/>
    </xf>
    <xf numFmtId="0" fontId="9" fillId="0" borderId="0" xfId="0" applyFont="1" applyAlignment="1">
      <alignment horizontal="left" wrapText="1"/>
    </xf>
    <xf numFmtId="0" fontId="4" fillId="5" borderId="0" xfId="0" applyFont="1" applyFill="1" applyAlignment="1">
      <alignment horizontal="left" vertical="center"/>
    </xf>
    <xf numFmtId="0" fontId="4" fillId="5" borderId="0" xfId="0" applyFont="1" applyFill="1" applyAlignment="1">
      <alignment horizontal="left"/>
    </xf>
    <xf numFmtId="0" fontId="4" fillId="3" borderId="0" xfId="0" applyFont="1" applyFill="1" applyAlignment="1">
      <alignment horizontal="left" vertical="center"/>
    </xf>
    <xf numFmtId="0" fontId="4" fillId="3" borderId="0" xfId="0" applyFont="1" applyFill="1" applyAlignment="1">
      <alignment horizontal="left"/>
    </xf>
    <xf numFmtId="0" fontId="2" fillId="0" borderId="0" xfId="0" applyFont="1" applyAlignment="1"/>
    <xf numFmtId="0" fontId="3" fillId="4" borderId="8" xfId="0" applyFont="1" applyFill="1" applyBorder="1" applyAlignment="1">
      <alignment vertical="center"/>
    </xf>
    <xf numFmtId="0" fontId="3" fillId="4" borderId="9" xfId="0" applyFont="1" applyFill="1" applyBorder="1" applyAlignment="1">
      <alignment vertical="center"/>
    </xf>
    <xf numFmtId="0" fontId="2" fillId="0" borderId="7" xfId="0" applyFont="1" applyBorder="1" applyAlignment="1" applyProtection="1">
      <alignment horizontal="left" vertical="center" wrapText="1"/>
    </xf>
    <xf numFmtId="0" fontId="2" fillId="0" borderId="7" xfId="0" applyFont="1" applyBorder="1" applyAlignment="1" applyProtection="1">
      <alignment horizontal="left" vertical="center"/>
    </xf>
    <xf numFmtId="0" fontId="2" fillId="0" borderId="1" xfId="0" applyFont="1" applyBorder="1" applyAlignment="1" applyProtection="1">
      <alignment horizontal="left" vertical="center" wrapText="1"/>
    </xf>
    <xf numFmtId="0" fontId="2" fillId="0" borderId="1" xfId="0" applyFont="1" applyBorder="1" applyAlignment="1" applyProtection="1">
      <alignment horizontal="left" vertical="center"/>
    </xf>
    <xf numFmtId="0" fontId="2" fillId="6" borderId="1" xfId="0" applyFont="1" applyFill="1" applyBorder="1" applyAlignment="1" applyProtection="1">
      <alignment horizontal="left" vertical="center" wrapText="1"/>
    </xf>
    <xf numFmtId="0" fontId="2" fillId="6" borderId="1" xfId="0" applyFont="1" applyFill="1" applyBorder="1" applyAlignment="1" applyProtection="1">
      <alignment horizontal="left" vertical="center"/>
    </xf>
    <xf numFmtId="0" fontId="2" fillId="0" borderId="4" xfId="0" applyFont="1" applyBorder="1" applyAlignment="1" applyProtection="1">
      <alignment horizontal="left" vertical="center" wrapText="1"/>
    </xf>
    <xf numFmtId="0" fontId="2" fillId="0" borderId="4" xfId="0" applyFont="1" applyBorder="1" applyAlignment="1" applyProtection="1">
      <alignment horizontal="left" vertical="center"/>
    </xf>
    <xf numFmtId="0" fontId="5" fillId="4" borderId="9" xfId="0" applyFont="1" applyFill="1" applyBorder="1" applyAlignment="1">
      <alignment horizontal="center" vertical="center" wrapText="1"/>
    </xf>
    <xf numFmtId="0" fontId="2" fillId="4" borderId="9" xfId="0" applyFont="1" applyFill="1" applyBorder="1" applyAlignment="1">
      <alignment wrapText="1"/>
    </xf>
    <xf numFmtId="0" fontId="2" fillId="4" borderId="10" xfId="0" applyFont="1" applyFill="1" applyBorder="1" applyAlignment="1">
      <alignment wrapText="1"/>
    </xf>
  </cellXfs>
  <cellStyles count="1">
    <cellStyle name="Normální" xfId="0" builtinId="0"/>
  </cellStyles>
  <dxfs count="0"/>
  <tableStyles count="0" defaultTableStyle="TableStyleMedium2" defaultPivotStyle="PivotStyleLight16"/>
  <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i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159F46-5974-4434-AA9A-84F8985FD3D3}">
  <sheetPr>
    <pageSetUpPr fitToPage="1"/>
  </sheetPr>
  <dimension ref="A1:Z30"/>
  <sheetViews>
    <sheetView tabSelected="1" workbookViewId="0">
      <selection activeCell="L23" sqref="L23"/>
    </sheetView>
  </sheetViews>
  <sheetFormatPr defaultRowHeight="14.4" x14ac:dyDescent="0.3"/>
  <cols>
    <col min="1" max="1" width="5.6640625" style="1" customWidth="1"/>
    <col min="2" max="2" width="15.6640625" customWidth="1"/>
    <col min="3" max="3" width="17.44140625" customWidth="1"/>
    <col min="4" max="4" width="9.88671875" customWidth="1"/>
    <col min="5" max="6" width="18.5546875" customWidth="1"/>
    <col min="7" max="7" width="6.33203125" customWidth="1"/>
    <col min="8" max="8" width="8.6640625" customWidth="1"/>
    <col min="9" max="9" width="5.44140625" customWidth="1"/>
    <col min="10" max="14" width="8.6640625" customWidth="1"/>
    <col min="15" max="17" width="15.6640625" customWidth="1"/>
  </cols>
  <sheetData>
    <row r="1" spans="1:26" x14ac:dyDescent="0.3">
      <c r="A1" s="62" t="s">
        <v>53</v>
      </c>
      <c r="B1" s="63"/>
      <c r="C1" s="5"/>
      <c r="D1" s="5"/>
      <c r="E1" s="5"/>
      <c r="F1" s="5"/>
      <c r="G1" s="5"/>
      <c r="H1" s="5"/>
      <c r="I1" s="5"/>
      <c r="J1" s="5"/>
      <c r="K1" s="5"/>
      <c r="L1" s="5"/>
      <c r="M1" s="5"/>
      <c r="N1" s="5"/>
      <c r="O1" s="5"/>
      <c r="P1" s="5"/>
      <c r="Q1" s="5"/>
    </row>
    <row r="2" spans="1:26" ht="17.399999999999999" x14ac:dyDescent="0.3">
      <c r="A2" s="64" t="s">
        <v>50</v>
      </c>
      <c r="B2" s="65"/>
      <c r="C2" s="65"/>
      <c r="D2" s="65"/>
      <c r="E2" s="65"/>
      <c r="F2" s="65"/>
      <c r="G2" s="65"/>
      <c r="H2" s="65"/>
      <c r="I2" s="65"/>
      <c r="J2" s="65"/>
      <c r="K2" s="65"/>
      <c r="L2" s="65"/>
      <c r="M2" s="65"/>
      <c r="N2" s="65"/>
      <c r="O2" s="65"/>
      <c r="P2" s="65"/>
      <c r="Q2" s="65"/>
    </row>
    <row r="3" spans="1:26" ht="15.6" x14ac:dyDescent="0.3">
      <c r="A3" s="72" t="s">
        <v>54</v>
      </c>
      <c r="B3" s="73"/>
      <c r="C3" s="73"/>
      <c r="D3" s="73"/>
      <c r="E3" s="73"/>
      <c r="F3" s="73"/>
      <c r="G3" s="73"/>
      <c r="H3" s="73"/>
      <c r="I3" s="73"/>
      <c r="J3" s="73"/>
      <c r="K3" s="73"/>
      <c r="L3" s="73"/>
      <c r="M3" s="73"/>
      <c r="N3" s="73"/>
      <c r="O3" s="73"/>
      <c r="P3" s="73"/>
      <c r="Q3" s="73"/>
    </row>
    <row r="4" spans="1:26" x14ac:dyDescent="0.3">
      <c r="A4" s="62" t="s">
        <v>51</v>
      </c>
      <c r="B4" s="63"/>
      <c r="C4" s="63"/>
      <c r="D4" s="63"/>
      <c r="E4" s="5"/>
      <c r="F4" s="5"/>
      <c r="G4" s="5"/>
      <c r="H4" s="5"/>
      <c r="I4" s="5"/>
      <c r="J4" s="5"/>
      <c r="K4" s="5"/>
      <c r="L4" s="5"/>
      <c r="M4" s="5"/>
      <c r="N4" s="5"/>
      <c r="O4" s="5"/>
      <c r="P4" s="5"/>
      <c r="Q4" s="5"/>
    </row>
    <row r="5" spans="1:26" ht="15" thickBot="1" x14ac:dyDescent="0.35">
      <c r="A5" s="6"/>
      <c r="B5" s="5"/>
      <c r="C5" s="5"/>
      <c r="D5" s="5"/>
      <c r="E5" s="5"/>
      <c r="F5" s="5"/>
      <c r="G5" s="5"/>
      <c r="H5" s="5"/>
      <c r="I5" s="5"/>
      <c r="J5" s="5"/>
      <c r="K5" s="5"/>
      <c r="L5" s="5"/>
      <c r="M5" s="5"/>
      <c r="N5" s="5"/>
      <c r="O5" s="5"/>
      <c r="P5" s="5"/>
      <c r="Q5" s="5"/>
      <c r="R5" s="3"/>
      <c r="S5" s="3"/>
      <c r="T5" s="3"/>
      <c r="U5" s="3"/>
      <c r="V5" s="3"/>
      <c r="W5" s="3"/>
      <c r="X5" s="3"/>
      <c r="Y5" s="3"/>
      <c r="Z5" s="3"/>
    </row>
    <row r="6" spans="1:26" ht="57.6" thickBot="1" x14ac:dyDescent="0.35">
      <c r="A6" s="30" t="s">
        <v>4</v>
      </c>
      <c r="B6" s="31" t="s">
        <v>0</v>
      </c>
      <c r="C6" s="31" t="s">
        <v>2</v>
      </c>
      <c r="D6" s="32" t="s">
        <v>3</v>
      </c>
      <c r="E6" s="32" t="s">
        <v>1</v>
      </c>
      <c r="F6" s="32" t="s">
        <v>10</v>
      </c>
      <c r="G6" s="32" t="s">
        <v>9</v>
      </c>
      <c r="H6" s="32" t="s">
        <v>11</v>
      </c>
      <c r="I6" s="32" t="s">
        <v>12</v>
      </c>
      <c r="J6" s="32" t="s">
        <v>13</v>
      </c>
      <c r="K6" s="32" t="s">
        <v>16</v>
      </c>
      <c r="L6" s="32" t="s">
        <v>14</v>
      </c>
      <c r="M6" s="32" t="s">
        <v>17</v>
      </c>
      <c r="N6" s="32" t="s">
        <v>15</v>
      </c>
      <c r="O6" s="33" t="s">
        <v>19</v>
      </c>
      <c r="P6" s="33" t="s">
        <v>20</v>
      </c>
      <c r="Q6" s="34" t="s">
        <v>21</v>
      </c>
      <c r="R6" s="4"/>
      <c r="S6" s="4"/>
      <c r="T6" s="4"/>
      <c r="U6" s="4"/>
      <c r="V6" s="4"/>
      <c r="W6" s="4"/>
      <c r="X6" s="2"/>
      <c r="Y6" s="3"/>
      <c r="Z6" s="3"/>
    </row>
    <row r="7" spans="1:26" ht="30" customHeight="1" x14ac:dyDescent="0.3">
      <c r="A7" s="46" t="s">
        <v>5</v>
      </c>
      <c r="B7" s="68" t="s">
        <v>36</v>
      </c>
      <c r="C7" s="21" t="s">
        <v>41</v>
      </c>
      <c r="D7" s="22">
        <f>49360*2</f>
        <v>98720</v>
      </c>
      <c r="E7" s="23"/>
      <c r="F7" s="23"/>
      <c r="G7" s="24"/>
      <c r="H7" s="25"/>
      <c r="I7" s="26"/>
      <c r="J7" s="27">
        <f>H7*I7</f>
        <v>0</v>
      </c>
      <c r="K7" s="28">
        <f>H7+J7</f>
        <v>0</v>
      </c>
      <c r="L7" s="29">
        <f>H7*G7</f>
        <v>0</v>
      </c>
      <c r="M7" s="29">
        <f>N7-L7</f>
        <v>0</v>
      </c>
      <c r="N7" s="29">
        <f>K7*G7</f>
        <v>0</v>
      </c>
      <c r="O7" s="29">
        <f>H7*D7</f>
        <v>0</v>
      </c>
      <c r="P7" s="29">
        <f>Q7-O7</f>
        <v>0</v>
      </c>
      <c r="Q7" s="47">
        <f>K7*D7</f>
        <v>0</v>
      </c>
      <c r="R7" s="3"/>
      <c r="S7" s="3"/>
      <c r="T7" s="3"/>
      <c r="U7" s="3"/>
      <c r="V7" s="3"/>
      <c r="W7" s="3"/>
      <c r="X7" s="3"/>
      <c r="Y7" s="3"/>
      <c r="Z7" s="3"/>
    </row>
    <row r="8" spans="1:26" ht="30" customHeight="1" x14ac:dyDescent="0.3">
      <c r="A8" s="12" t="s">
        <v>6</v>
      </c>
      <c r="B8" s="69"/>
      <c r="C8" s="7" t="s">
        <v>38</v>
      </c>
      <c r="D8" s="8">
        <f>1000*2</f>
        <v>2000</v>
      </c>
      <c r="E8" s="15"/>
      <c r="F8" s="15"/>
      <c r="G8" s="16"/>
      <c r="H8" s="17"/>
      <c r="I8" s="18"/>
      <c r="J8" s="14">
        <f>H8*I8</f>
        <v>0</v>
      </c>
      <c r="K8" s="9">
        <f>H8+J8</f>
        <v>0</v>
      </c>
      <c r="L8" s="10">
        <f>H8*G8</f>
        <v>0</v>
      </c>
      <c r="M8" s="10">
        <f>N8-L8</f>
        <v>0</v>
      </c>
      <c r="N8" s="10">
        <f>K8*G8</f>
        <v>0</v>
      </c>
      <c r="O8" s="10">
        <f>H8*D8</f>
        <v>0</v>
      </c>
      <c r="P8" s="10">
        <f>Q8-O8</f>
        <v>0</v>
      </c>
      <c r="Q8" s="48">
        <f>K8*D8</f>
        <v>0</v>
      </c>
      <c r="R8" s="3"/>
      <c r="S8" s="3"/>
      <c r="T8" s="3"/>
      <c r="U8" s="3"/>
      <c r="V8" s="3"/>
      <c r="W8" s="3"/>
      <c r="X8" s="3"/>
      <c r="Y8" s="3"/>
      <c r="Z8" s="3"/>
    </row>
    <row r="9" spans="1:26" ht="30" customHeight="1" x14ac:dyDescent="0.3">
      <c r="A9" s="12" t="s">
        <v>7</v>
      </c>
      <c r="B9" s="70"/>
      <c r="C9" s="7" t="s">
        <v>37</v>
      </c>
      <c r="D9" s="8">
        <f>31500*2</f>
        <v>63000</v>
      </c>
      <c r="E9" s="15"/>
      <c r="F9" s="15"/>
      <c r="G9" s="16"/>
      <c r="H9" s="17"/>
      <c r="I9" s="18"/>
      <c r="J9" s="14">
        <f t="shared" ref="J9:J12" si="0">H9*I9</f>
        <v>0</v>
      </c>
      <c r="K9" s="9">
        <f t="shared" ref="K9:K12" si="1">H9+J9</f>
        <v>0</v>
      </c>
      <c r="L9" s="10">
        <f t="shared" ref="L9:L12" si="2">H9*G9</f>
        <v>0</v>
      </c>
      <c r="M9" s="10">
        <f t="shared" ref="M9:M12" si="3">N9-L9</f>
        <v>0</v>
      </c>
      <c r="N9" s="10">
        <f t="shared" ref="N9:N12" si="4">K9*G9</f>
        <v>0</v>
      </c>
      <c r="O9" s="10">
        <f t="shared" ref="O9:O12" si="5">H9*D9</f>
        <v>0</v>
      </c>
      <c r="P9" s="10">
        <f t="shared" ref="P9:P13" si="6">Q9-O9</f>
        <v>0</v>
      </c>
      <c r="Q9" s="48">
        <f t="shared" ref="Q9:Q12" si="7">K9*D9</f>
        <v>0</v>
      </c>
      <c r="R9" s="3"/>
      <c r="S9" s="3"/>
      <c r="T9" s="3"/>
      <c r="U9" s="3"/>
      <c r="V9" s="3"/>
      <c r="W9" s="3"/>
      <c r="X9" s="3"/>
      <c r="Y9" s="3"/>
      <c r="Z9" s="3"/>
    </row>
    <row r="10" spans="1:26" ht="30" customHeight="1" x14ac:dyDescent="0.3">
      <c r="A10" s="12" t="s">
        <v>8</v>
      </c>
      <c r="B10" s="70"/>
      <c r="C10" s="7" t="s">
        <v>40</v>
      </c>
      <c r="D10" s="8">
        <f>200*2</f>
        <v>400</v>
      </c>
      <c r="E10" s="15"/>
      <c r="F10" s="15"/>
      <c r="G10" s="16"/>
      <c r="H10" s="17"/>
      <c r="I10" s="18"/>
      <c r="J10" s="14">
        <f t="shared" si="0"/>
        <v>0</v>
      </c>
      <c r="K10" s="9">
        <f t="shared" si="1"/>
        <v>0</v>
      </c>
      <c r="L10" s="10">
        <f t="shared" si="2"/>
        <v>0</v>
      </c>
      <c r="M10" s="10">
        <f t="shared" si="3"/>
        <v>0</v>
      </c>
      <c r="N10" s="10">
        <f t="shared" si="4"/>
        <v>0</v>
      </c>
      <c r="O10" s="10">
        <f t="shared" si="5"/>
        <v>0</v>
      </c>
      <c r="P10" s="10">
        <f t="shared" si="6"/>
        <v>0</v>
      </c>
      <c r="Q10" s="48">
        <f t="shared" si="7"/>
        <v>0</v>
      </c>
      <c r="R10" s="3"/>
      <c r="S10" s="3"/>
      <c r="T10" s="3"/>
      <c r="U10" s="3"/>
      <c r="V10" s="3"/>
      <c r="W10" s="3"/>
      <c r="X10" s="3"/>
      <c r="Y10" s="3"/>
      <c r="Z10" s="3"/>
    </row>
    <row r="11" spans="1:26" ht="30" customHeight="1" x14ac:dyDescent="0.3">
      <c r="A11" s="12" t="s">
        <v>39</v>
      </c>
      <c r="B11" s="70"/>
      <c r="C11" s="11" t="s">
        <v>57</v>
      </c>
      <c r="D11" s="49">
        <f>5100*2</f>
        <v>10200</v>
      </c>
      <c r="E11" s="15"/>
      <c r="F11" s="15"/>
      <c r="G11" s="16"/>
      <c r="H11" s="17"/>
      <c r="I11" s="18"/>
      <c r="J11" s="14">
        <f t="shared" si="0"/>
        <v>0</v>
      </c>
      <c r="K11" s="9">
        <f t="shared" si="1"/>
        <v>0</v>
      </c>
      <c r="L11" s="10">
        <f t="shared" si="2"/>
        <v>0</v>
      </c>
      <c r="M11" s="10">
        <f t="shared" si="3"/>
        <v>0</v>
      </c>
      <c r="N11" s="10">
        <f t="shared" si="4"/>
        <v>0</v>
      </c>
      <c r="O11" s="10">
        <f t="shared" si="5"/>
        <v>0</v>
      </c>
      <c r="P11" s="10">
        <f t="shared" si="6"/>
        <v>0</v>
      </c>
      <c r="Q11" s="48">
        <f t="shared" si="7"/>
        <v>0</v>
      </c>
      <c r="R11" s="3"/>
      <c r="S11" s="3"/>
      <c r="T11" s="3"/>
      <c r="U11" s="3"/>
      <c r="V11" s="3"/>
      <c r="W11" s="3"/>
      <c r="X11" s="3"/>
      <c r="Y11" s="3"/>
      <c r="Z11" s="3"/>
    </row>
    <row r="12" spans="1:26" ht="30" customHeight="1" thickBot="1" x14ac:dyDescent="0.35">
      <c r="A12" s="50" t="s">
        <v>42</v>
      </c>
      <c r="B12" s="71"/>
      <c r="C12" s="35" t="s">
        <v>58</v>
      </c>
      <c r="D12" s="36">
        <f>5580*2</f>
        <v>11160</v>
      </c>
      <c r="E12" s="37"/>
      <c r="F12" s="37"/>
      <c r="G12" s="38"/>
      <c r="H12" s="39"/>
      <c r="I12" s="40"/>
      <c r="J12" s="41">
        <f t="shared" si="0"/>
        <v>0</v>
      </c>
      <c r="K12" s="42">
        <f t="shared" si="1"/>
        <v>0</v>
      </c>
      <c r="L12" s="43">
        <f t="shared" si="2"/>
        <v>0</v>
      </c>
      <c r="M12" s="43">
        <f t="shared" si="3"/>
        <v>0</v>
      </c>
      <c r="N12" s="43">
        <f t="shared" si="4"/>
        <v>0</v>
      </c>
      <c r="O12" s="43">
        <f t="shared" si="5"/>
        <v>0</v>
      </c>
      <c r="P12" s="43">
        <f t="shared" si="6"/>
        <v>0</v>
      </c>
      <c r="Q12" s="51">
        <f t="shared" si="7"/>
        <v>0</v>
      </c>
      <c r="R12" s="3"/>
      <c r="S12" s="3"/>
      <c r="T12" s="3"/>
      <c r="U12" s="3"/>
      <c r="V12" s="3"/>
      <c r="W12" s="3"/>
      <c r="X12" s="3"/>
      <c r="Y12" s="3"/>
      <c r="Z12" s="3"/>
    </row>
    <row r="13" spans="1:26" ht="24.9" customHeight="1" thickBot="1" x14ac:dyDescent="0.35">
      <c r="A13" s="66" t="s">
        <v>18</v>
      </c>
      <c r="B13" s="67"/>
      <c r="C13" s="67"/>
      <c r="D13" s="67"/>
      <c r="E13" s="67"/>
      <c r="F13" s="67"/>
      <c r="G13" s="67"/>
      <c r="H13" s="67"/>
      <c r="I13" s="67"/>
      <c r="J13" s="67"/>
      <c r="K13" s="67"/>
      <c r="L13" s="67"/>
      <c r="M13" s="67"/>
      <c r="N13" s="67"/>
      <c r="O13" s="44">
        <f>SUM(O7:O10)</f>
        <v>0</v>
      </c>
      <c r="P13" s="44">
        <f t="shared" si="6"/>
        <v>0</v>
      </c>
      <c r="Q13" s="45">
        <f>SUM(Q7:Q10)</f>
        <v>0</v>
      </c>
    </row>
    <row r="14" spans="1:26" x14ac:dyDescent="0.3">
      <c r="A14" s="6"/>
      <c r="B14" s="5"/>
      <c r="C14" s="5"/>
      <c r="D14" s="5"/>
      <c r="E14" s="5"/>
      <c r="F14" s="5"/>
      <c r="G14" s="5"/>
      <c r="H14" s="5"/>
      <c r="I14" s="5"/>
      <c r="J14" s="5"/>
      <c r="K14" s="5"/>
      <c r="L14" s="5"/>
      <c r="M14" s="5"/>
      <c r="N14" s="5"/>
      <c r="O14" s="5"/>
      <c r="P14" s="5"/>
      <c r="Q14" s="5"/>
    </row>
    <row r="15" spans="1:26" x14ac:dyDescent="0.3">
      <c r="A15" s="78" t="s">
        <v>22</v>
      </c>
      <c r="B15" s="79"/>
      <c r="C15" s="5"/>
      <c r="D15" s="5"/>
      <c r="E15" s="5"/>
      <c r="F15" s="5"/>
      <c r="G15" s="5"/>
      <c r="H15" s="5"/>
      <c r="I15" s="5"/>
      <c r="J15" s="5"/>
      <c r="K15" s="5"/>
      <c r="L15" s="5"/>
      <c r="M15" s="5"/>
      <c r="N15" s="5"/>
      <c r="O15" s="5"/>
      <c r="P15" s="5"/>
      <c r="Q15" s="5"/>
    </row>
    <row r="16" spans="1:26" x14ac:dyDescent="0.3">
      <c r="A16" s="80" t="s">
        <v>23</v>
      </c>
      <c r="B16" s="81" t="s">
        <v>23</v>
      </c>
      <c r="C16" s="82"/>
      <c r="D16" s="82"/>
      <c r="E16" s="5"/>
      <c r="F16" s="5"/>
      <c r="G16" s="5"/>
      <c r="H16" s="5"/>
      <c r="I16" s="5"/>
      <c r="J16" s="5"/>
      <c r="K16" s="5"/>
      <c r="L16" s="5"/>
      <c r="M16" s="5"/>
      <c r="N16" s="5"/>
      <c r="O16" s="5"/>
      <c r="P16" s="5"/>
      <c r="Q16" s="5"/>
    </row>
    <row r="17" spans="1:17" x14ac:dyDescent="0.3">
      <c r="A17" s="54" t="s">
        <v>55</v>
      </c>
      <c r="B17" s="55"/>
      <c r="C17" s="55"/>
      <c r="D17" s="55"/>
      <c r="E17" s="5"/>
      <c r="F17" s="5"/>
      <c r="G17" s="5"/>
      <c r="H17" s="5"/>
      <c r="I17" s="5"/>
      <c r="J17" s="5"/>
      <c r="K17" s="5"/>
      <c r="L17" s="5"/>
      <c r="M17" s="5"/>
      <c r="N17" s="5"/>
      <c r="O17" s="5"/>
      <c r="P17" s="5"/>
      <c r="Q17" s="5"/>
    </row>
    <row r="18" spans="1:17" ht="15" thickBot="1" x14ac:dyDescent="0.35">
      <c r="A18" s="6"/>
      <c r="B18" s="5"/>
      <c r="C18" s="5"/>
      <c r="D18" s="5"/>
      <c r="E18" s="5"/>
      <c r="F18" s="5"/>
      <c r="G18" s="5"/>
      <c r="H18" s="5"/>
      <c r="I18" s="5"/>
      <c r="J18" s="5"/>
      <c r="K18" s="5"/>
      <c r="L18" s="5"/>
      <c r="M18" s="5"/>
      <c r="N18" s="5"/>
      <c r="O18" s="5"/>
      <c r="P18" s="5"/>
      <c r="Q18" s="5"/>
    </row>
    <row r="19" spans="1:17" ht="80.099999999999994" customHeight="1" thickBot="1" x14ac:dyDescent="0.35">
      <c r="A19" s="83" t="s">
        <v>24</v>
      </c>
      <c r="B19" s="84"/>
      <c r="C19" s="84"/>
      <c r="D19" s="84"/>
      <c r="E19" s="84"/>
      <c r="F19" s="53" t="s">
        <v>25</v>
      </c>
      <c r="G19" s="93" t="s">
        <v>34</v>
      </c>
      <c r="H19" s="94"/>
      <c r="I19" s="95"/>
      <c r="J19" s="5"/>
      <c r="K19" s="5"/>
      <c r="L19" s="5"/>
      <c r="M19" s="5"/>
      <c r="N19" s="5"/>
      <c r="O19" s="5"/>
      <c r="P19" s="5"/>
      <c r="Q19" s="5"/>
    </row>
    <row r="20" spans="1:17" ht="30" customHeight="1" x14ac:dyDescent="0.3">
      <c r="A20" s="46" t="s">
        <v>26</v>
      </c>
      <c r="B20" s="85" t="s">
        <v>45</v>
      </c>
      <c r="C20" s="86"/>
      <c r="D20" s="86"/>
      <c r="E20" s="86"/>
      <c r="F20" s="52"/>
      <c r="G20" s="58"/>
      <c r="H20" s="58"/>
      <c r="I20" s="59"/>
      <c r="J20" s="5"/>
      <c r="K20" s="5"/>
      <c r="L20" s="5"/>
      <c r="M20" s="5"/>
      <c r="N20" s="5"/>
      <c r="O20" s="5"/>
      <c r="P20" s="5"/>
      <c r="Q20" s="5"/>
    </row>
    <row r="21" spans="1:17" ht="30" customHeight="1" x14ac:dyDescent="0.3">
      <c r="A21" s="12" t="s">
        <v>27</v>
      </c>
      <c r="B21" s="87" t="s">
        <v>48</v>
      </c>
      <c r="C21" s="88"/>
      <c r="D21" s="88"/>
      <c r="E21" s="88"/>
      <c r="F21" s="19"/>
      <c r="G21" s="60"/>
      <c r="H21" s="60"/>
      <c r="I21" s="61"/>
      <c r="J21" s="5"/>
      <c r="K21" s="5"/>
      <c r="L21" s="5"/>
      <c r="M21" s="5"/>
      <c r="N21" s="5"/>
      <c r="O21" s="5"/>
      <c r="P21" s="5"/>
      <c r="Q21" s="5"/>
    </row>
    <row r="22" spans="1:17" ht="30" customHeight="1" x14ac:dyDescent="0.3">
      <c r="A22" s="12" t="s">
        <v>28</v>
      </c>
      <c r="B22" s="87" t="s">
        <v>46</v>
      </c>
      <c r="C22" s="88"/>
      <c r="D22" s="88"/>
      <c r="E22" s="88"/>
      <c r="F22" s="19"/>
      <c r="G22" s="60"/>
      <c r="H22" s="60"/>
      <c r="I22" s="61"/>
      <c r="J22" s="5"/>
      <c r="K22" s="5"/>
      <c r="L22" s="5"/>
      <c r="M22" s="5"/>
      <c r="N22" s="5"/>
      <c r="O22" s="5"/>
      <c r="P22" s="5"/>
      <c r="Q22" s="5"/>
    </row>
    <row r="23" spans="1:17" ht="30" customHeight="1" x14ac:dyDescent="0.3">
      <c r="A23" s="12" t="s">
        <v>29</v>
      </c>
      <c r="B23" s="89" t="s">
        <v>56</v>
      </c>
      <c r="C23" s="90"/>
      <c r="D23" s="90"/>
      <c r="E23" s="90"/>
      <c r="F23" s="19"/>
      <c r="G23" s="60"/>
      <c r="H23" s="60"/>
      <c r="I23" s="61"/>
      <c r="J23" s="5"/>
      <c r="K23" s="5"/>
      <c r="L23" s="5"/>
      <c r="M23" s="5"/>
      <c r="N23" s="5"/>
      <c r="O23" s="5"/>
      <c r="P23" s="5"/>
      <c r="Q23" s="5"/>
    </row>
    <row r="24" spans="1:17" ht="30" customHeight="1" x14ac:dyDescent="0.3">
      <c r="A24" s="12" t="s">
        <v>30</v>
      </c>
      <c r="B24" s="87" t="s">
        <v>49</v>
      </c>
      <c r="C24" s="88"/>
      <c r="D24" s="88"/>
      <c r="E24" s="88"/>
      <c r="F24" s="19"/>
      <c r="G24" s="60"/>
      <c r="H24" s="60"/>
      <c r="I24" s="61"/>
      <c r="J24" s="5"/>
      <c r="K24" s="5"/>
      <c r="L24" s="5"/>
      <c r="M24" s="5"/>
      <c r="N24" s="5"/>
      <c r="O24" s="5"/>
      <c r="P24" s="5"/>
      <c r="Q24" s="5"/>
    </row>
    <row r="25" spans="1:17" ht="30" customHeight="1" x14ac:dyDescent="0.3">
      <c r="A25" s="12" t="s">
        <v>31</v>
      </c>
      <c r="B25" s="87" t="s">
        <v>47</v>
      </c>
      <c r="C25" s="88"/>
      <c r="D25" s="88"/>
      <c r="E25" s="88"/>
      <c r="F25" s="19"/>
      <c r="G25" s="60"/>
      <c r="H25" s="60"/>
      <c r="I25" s="61"/>
      <c r="J25" s="5"/>
      <c r="K25" s="5"/>
      <c r="L25" s="5"/>
      <c r="M25" s="5"/>
      <c r="N25" s="5"/>
      <c r="O25" s="5"/>
      <c r="P25" s="5"/>
      <c r="Q25" s="5"/>
    </row>
    <row r="26" spans="1:17" ht="30" customHeight="1" x14ac:dyDescent="0.3">
      <c r="A26" s="12" t="s">
        <v>32</v>
      </c>
      <c r="B26" s="87" t="s">
        <v>43</v>
      </c>
      <c r="C26" s="88"/>
      <c r="D26" s="88"/>
      <c r="E26" s="88"/>
      <c r="F26" s="19"/>
      <c r="G26" s="60"/>
      <c r="H26" s="60"/>
      <c r="I26" s="61"/>
      <c r="J26" s="5"/>
      <c r="K26" s="5"/>
      <c r="L26" s="5"/>
      <c r="M26" s="5"/>
      <c r="N26" s="5"/>
      <c r="O26" s="5"/>
      <c r="P26" s="5"/>
      <c r="Q26" s="5"/>
    </row>
    <row r="27" spans="1:17" ht="45" customHeight="1" thickBot="1" x14ac:dyDescent="0.35">
      <c r="A27" s="12" t="s">
        <v>33</v>
      </c>
      <c r="B27" s="91" t="s">
        <v>44</v>
      </c>
      <c r="C27" s="92"/>
      <c r="D27" s="92"/>
      <c r="E27" s="92"/>
      <c r="F27" s="20"/>
      <c r="G27" s="56"/>
      <c r="H27" s="56"/>
      <c r="I27" s="57"/>
      <c r="J27" s="5"/>
      <c r="K27" s="5"/>
      <c r="L27" s="5"/>
      <c r="M27" s="5"/>
      <c r="N27" s="5"/>
      <c r="O27" s="5"/>
      <c r="P27" s="5"/>
      <c r="Q27" s="5"/>
    </row>
    <row r="28" spans="1:17" x14ac:dyDescent="0.3">
      <c r="A28" s="5"/>
      <c r="B28" s="5"/>
      <c r="C28" s="5"/>
      <c r="D28" s="5"/>
      <c r="E28" s="5"/>
      <c r="F28" s="5"/>
      <c r="G28" s="5"/>
      <c r="H28" s="5"/>
      <c r="I28" s="5"/>
      <c r="J28" s="5"/>
      <c r="K28" s="5"/>
      <c r="L28" s="5"/>
      <c r="M28" s="5"/>
      <c r="N28" s="5"/>
      <c r="O28" s="5"/>
      <c r="P28" s="5"/>
      <c r="Q28" s="5"/>
    </row>
    <row r="29" spans="1:17" x14ac:dyDescent="0.3">
      <c r="A29" s="74" t="s">
        <v>35</v>
      </c>
      <c r="B29" s="75"/>
      <c r="C29" s="75"/>
      <c r="D29" s="75"/>
      <c r="E29" s="75"/>
      <c r="F29" s="75"/>
      <c r="G29" s="75"/>
      <c r="H29" s="75"/>
      <c r="I29" s="75"/>
      <c r="J29" s="5"/>
      <c r="K29" s="5"/>
      <c r="L29" s="5"/>
      <c r="M29" s="5"/>
      <c r="N29" s="5"/>
      <c r="O29" s="5"/>
      <c r="P29" s="5"/>
      <c r="Q29" s="5"/>
    </row>
    <row r="30" spans="1:17" s="13" customFormat="1" ht="60" customHeight="1" x14ac:dyDescent="0.2">
      <c r="A30" s="76" t="s">
        <v>52</v>
      </c>
      <c r="B30" s="77"/>
      <c r="C30" s="77"/>
      <c r="D30" s="77"/>
      <c r="E30" s="77"/>
      <c r="F30" s="77"/>
      <c r="G30" s="77"/>
      <c r="H30" s="77"/>
      <c r="I30" s="77"/>
    </row>
  </sheetData>
  <sheetProtection algorithmName="SHA-512" hashValue="3IPUT8wMl4f0WmTnWzZoltctTbVNv8FJfnIFeMH+d9BH2Pn7yecM3JSgzvtQvpmepFswATkyZE9qeQVrWb8URg==" saltValue="Kw/PBLaBaXrWNbf/0ZNU0w==" spinCount="100000" sheet="1" objects="1" scenarios="1"/>
  <mergeCells count="29">
    <mergeCell ref="A29:I29"/>
    <mergeCell ref="A30:I30"/>
    <mergeCell ref="A15:B15"/>
    <mergeCell ref="A16:D16"/>
    <mergeCell ref="A19:E19"/>
    <mergeCell ref="B20:E20"/>
    <mergeCell ref="B21:E21"/>
    <mergeCell ref="B22:E22"/>
    <mergeCell ref="B23:E23"/>
    <mergeCell ref="B24:E24"/>
    <mergeCell ref="B25:E25"/>
    <mergeCell ref="B26:E26"/>
    <mergeCell ref="B27:E27"/>
    <mergeCell ref="G19:I19"/>
    <mergeCell ref="G25:I25"/>
    <mergeCell ref="G26:I26"/>
    <mergeCell ref="A1:B1"/>
    <mergeCell ref="A2:Q2"/>
    <mergeCell ref="A4:D4"/>
    <mergeCell ref="A13:N13"/>
    <mergeCell ref="B7:B12"/>
    <mergeCell ref="A3:Q3"/>
    <mergeCell ref="A17:D17"/>
    <mergeCell ref="G27:I27"/>
    <mergeCell ref="G20:I20"/>
    <mergeCell ref="G21:I21"/>
    <mergeCell ref="G22:I22"/>
    <mergeCell ref="G23:I23"/>
    <mergeCell ref="G24:I24"/>
  </mergeCells>
  <pageMargins left="0.7" right="0.7" top="0.78740157499999996" bottom="0.78740157499999996" header="0.3" footer="0.3"/>
  <pageSetup paperSize="9" scale="4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1</vt:i4>
      </vt:variant>
    </vt:vector>
  </HeadingPairs>
  <TitlesOfParts>
    <vt:vector size="1" baseType="lpstr">
      <vt:lpstr>cenová nabídka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Věra Halfarová</dc:creator>
  <cp:lastModifiedBy>Věra Halfarová</cp:lastModifiedBy>
  <cp:lastPrinted>2025-08-11T10:57:27Z</cp:lastPrinted>
  <dcterms:created xsi:type="dcterms:W3CDTF">2025-07-07T09:54:15Z</dcterms:created>
  <dcterms:modified xsi:type="dcterms:W3CDTF">2025-08-27T07:46:40Z</dcterms:modified>
</cp:coreProperties>
</file>