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P:\BT Atelier\projekty\186 - Nemocnice FM, DPS\Rozpočet DPS\"/>
    </mc:Choice>
  </mc:AlternateContent>
  <xr:revisionPtr revIDLastSave="0" documentId="13_ncr:1_{9F0E8618-023D-4F62-9743-0F8471E66F5D}" xr6:coauthVersionLast="47" xr6:coauthVersionMax="47" xr10:uidLastSave="{00000000-0000-0000-0000-000000000000}"/>
  <bookViews>
    <workbookView xWindow="4170" yWindow="1245" windowWidth="47430" windowHeight="20355" xr2:uid="{00000000-000D-0000-FFFF-FFFF00000000}"/>
  </bookViews>
  <sheets>
    <sheet name="list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7" i="2" l="1"/>
  <c r="Z33" i="2" l="1"/>
  <c r="Z32" i="2"/>
  <c r="Z15" i="2"/>
  <c r="Z11" i="2"/>
  <c r="Z6" i="2" l="1"/>
  <c r="Z3" i="2"/>
  <c r="Z13" i="2" l="1"/>
  <c r="Z8" i="2"/>
  <c r="Z35" i="2" l="1"/>
  <c r="Z9" i="2"/>
  <c r="Z18" i="2"/>
  <c r="Z19" i="2"/>
  <c r="Z20" i="2"/>
  <c r="Z21" i="2"/>
  <c r="Z22" i="2"/>
  <c r="Z23" i="2"/>
  <c r="Z25" i="2"/>
  <c r="Z27" i="2"/>
  <c r="Z30" i="2"/>
  <c r="Z37" i="2" l="1"/>
  <c r="Z41" i="2" s="1"/>
  <c r="Z43" i="2" s="1"/>
  <c r="Z42" i="2" s="1"/>
</calcChain>
</file>

<file path=xl/sharedStrings.xml><?xml version="1.0" encoding="utf-8"?>
<sst xmlns="http://schemas.openxmlformats.org/spreadsheetml/2006/main" count="155" uniqueCount="132">
  <si>
    <t>Pozice</t>
  </si>
  <si>
    <t>Název místnosti/Popis</t>
  </si>
  <si>
    <t>Délka (mm)</t>
  </si>
  <si>
    <t>Hloubka (mm)</t>
  </si>
  <si>
    <t>Výška (mm)</t>
  </si>
  <si>
    <t>Příkon el. 230V/(kW)</t>
  </si>
  <si>
    <t>Příkon el. 400V/ (kW)</t>
  </si>
  <si>
    <t>09</t>
  </si>
  <si>
    <t>15</t>
  </si>
  <si>
    <t>19</t>
  </si>
  <si>
    <t>20</t>
  </si>
  <si>
    <t>21</t>
  </si>
  <si>
    <t>22</t>
  </si>
  <si>
    <t>23</t>
  </si>
  <si>
    <t>24</t>
  </si>
  <si>
    <t>25</t>
  </si>
  <si>
    <t>26</t>
  </si>
  <si>
    <t>27</t>
  </si>
  <si>
    <t>28</t>
  </si>
  <si>
    <t>29</t>
  </si>
  <si>
    <r>
      <t xml:space="preserve">Multifunkční varné zařízení 100l - </t>
    </r>
    <r>
      <rPr>
        <b/>
        <sz val="11"/>
        <color theme="1"/>
        <rFont val="Calibri"/>
        <family val="2"/>
        <charset val="238"/>
        <scheme val="minor"/>
      </rPr>
      <t>stávající</t>
    </r>
  </si>
  <si>
    <r>
      <t xml:space="preserve">Míchací kotel 200l - </t>
    </r>
    <r>
      <rPr>
        <b/>
        <sz val="11"/>
        <color theme="1"/>
        <rFont val="Calibri"/>
        <family val="2"/>
        <charset val="238"/>
        <scheme val="minor"/>
      </rPr>
      <t>stávající</t>
    </r>
  </si>
  <si>
    <r>
      <t xml:space="preserve">Univerzální kuchyňský robot - </t>
    </r>
    <r>
      <rPr>
        <b/>
        <sz val="11"/>
        <color theme="1"/>
        <rFont val="Calibri"/>
        <family val="2"/>
        <charset val="238"/>
        <scheme val="minor"/>
      </rPr>
      <t>stávající</t>
    </r>
  </si>
  <si>
    <r>
      <t xml:space="preserve">Elektrický konvektomat 20GN 2/1 - </t>
    </r>
    <r>
      <rPr>
        <b/>
        <sz val="11"/>
        <color theme="1"/>
        <rFont val="Calibri"/>
        <family val="2"/>
        <charset val="238"/>
        <scheme val="minor"/>
      </rPr>
      <t>stávající</t>
    </r>
  </si>
  <si>
    <t>Štěrbinový žlab</t>
  </si>
  <si>
    <t>30</t>
  </si>
  <si>
    <t>hmotnost stroje
[kg]</t>
  </si>
  <si>
    <t>hmotnost náplně
[kg]</t>
  </si>
  <si>
    <t>Poznámka k popisu</t>
  </si>
  <si>
    <t>Výrobce</t>
  </si>
  <si>
    <t>Model</t>
  </si>
  <si>
    <t>Povolená tolerance k délce</t>
  </si>
  <si>
    <t>Nabízená Délka (mm)</t>
  </si>
  <si>
    <t>Povolená tolerance k hloubce</t>
  </si>
  <si>
    <t>Nabízená Hloubka (mm)</t>
  </si>
  <si>
    <t>Povolená tolerance k výšce</t>
  </si>
  <si>
    <t>Nabízená Výška (mm)</t>
  </si>
  <si>
    <t>Povolená tolerance k příkonu el. 230V</t>
  </si>
  <si>
    <t>Nabízený Příkon el. 230V/(kW)</t>
  </si>
  <si>
    <t>Povolená tolerance k příkonu el. 400V</t>
  </si>
  <si>
    <t>Nabízený Příkon el. 400V/ (kW)</t>
  </si>
  <si>
    <t>Povolená tolerance k příkonu plynu</t>
  </si>
  <si>
    <t>Příkon plyn (kW)</t>
  </si>
  <si>
    <t>Nabízený Příkon plyn (kW)</t>
  </si>
  <si>
    <t>Cena/ks bez DPH</t>
  </si>
  <si>
    <t>Ks.</t>
  </si>
  <si>
    <t>Cena celkem bez DPH</t>
  </si>
  <si>
    <t>Žlutě označená pole jsou určená pro vyplnění.</t>
  </si>
  <si>
    <t>Materiál u veškerého nerezového nábytku AISI 304</t>
  </si>
  <si>
    <t>Nerezový nábytek je vyroben bez použítí nýtování v hlavní konstrukci nábytku, pouze za použití svařování, sváry řádně očištěny, z pohledové strany zabroušeny do pohledové kvality</t>
  </si>
  <si>
    <t>Veškerý materiál musí být schválen pro styk s potravinami</t>
  </si>
  <si>
    <t>Minimální tloušťky u jednotlivých druhů nábytku:</t>
  </si>
  <si>
    <t>Dřezy 1,5 mm</t>
  </si>
  <si>
    <t>Pracovní desky stolů 2mm</t>
  </si>
  <si>
    <t>Police 1,0mm</t>
  </si>
  <si>
    <t>Korpusy skříněk 1,0mm</t>
  </si>
  <si>
    <t>Konstrukce stolů s jaklu 35x35mm o síle 1,5mm</t>
  </si>
  <si>
    <t>Vodící lišty 1,5mm</t>
  </si>
  <si>
    <t>Základny skříněk 1,0mm</t>
  </si>
  <si>
    <t>Policové regály 1,25mm</t>
  </si>
  <si>
    <t>Dvířka 1,0mm</t>
  </si>
  <si>
    <t>Pracovní desky stolů:</t>
  </si>
  <si>
    <t>Materiál - nerezová ocel AISI304</t>
  </si>
  <si>
    <t>Síla použitého plechu 2mm</t>
  </si>
  <si>
    <t>Výztuhy s nerezových profilů</t>
  </si>
  <si>
    <t>Pracovní desky bez požitití dřevěných nebo dřevoobsahujících materiálů</t>
  </si>
  <si>
    <t>Deska celistvá plně zavařena bezespár</t>
  </si>
  <si>
    <t>Pracovní plochy u stěn bude s bočními a zadními lemy minimálně 50mm</t>
  </si>
  <si>
    <t>U mycích stolů se sprchou budou lemy vždy provedeny 200mm</t>
  </si>
  <si>
    <t>Desky provedeny s okapničkou nad samotným tělesem podstavce s přesahem</t>
  </si>
  <si>
    <t>Pracovní desky s dřezy - navíc oproti pracovním deskám stolů:</t>
  </si>
  <si>
    <t>Dřezy provedyny radiusově beze spár o síle materiálu 1,5mm</t>
  </si>
  <si>
    <t>Vevaření dřezu provedeno v bezesparém a neviditelném provedení</t>
  </si>
  <si>
    <t>Kolem dřezů bude proveden vždy prolis</t>
  </si>
  <si>
    <t>Zásuvky v nábytku:</t>
  </si>
  <si>
    <t>Zásuvky jsou vyrobeny pro rozměr GN1/1.</t>
  </si>
  <si>
    <t>Nosnost zásuvky je 50kg</t>
  </si>
  <si>
    <t>Zásuvky jsou uchyceny na celonerezových teleskopických držácích umožňující plné vysunutí zásuvky</t>
  </si>
  <si>
    <t>Čela zásuvek jsou vyrobena z jednoho kusu bezespár včetně madla</t>
  </si>
  <si>
    <t>Zásuvky mají celonerezové ohýbané madlo</t>
  </si>
  <si>
    <t>Pokud jsou zásuvky umístěny pod sebou v bloku, je blok z pravé, levé a zadní strany uzavřen nerezovým plechem</t>
  </si>
  <si>
    <t>Dveře nábytku:</t>
  </si>
  <si>
    <t>Dveře jsou instalovány na nerezových pantech nebo jsou posuvné</t>
  </si>
  <si>
    <t>Čela dveří jsou vyrobena z jednoho kusu bezespár včetně madla</t>
  </si>
  <si>
    <t>Dveře mají celonerezové ohýbané madlo</t>
  </si>
  <si>
    <t>Podnoží pracovních stolů:</t>
  </si>
  <si>
    <t>Podnoží pracovních stolů je vyrobeno s uzavřených nerezových profilů 35x35mm o síle 1,5mm</t>
  </si>
  <si>
    <t>Materiál nerezová ocel AISI 304</t>
  </si>
  <si>
    <t>Pro oplechování nerezových stolů bude použit nerezový plech AISI 304 o síle 1,0mm</t>
  </si>
  <si>
    <t>Podnoží je opatřeno stavitelnými nožičkami s možností regulace v rozsahu 30mm, pokud není podnoží instalováno na stavební sokl</t>
  </si>
  <si>
    <t>Pokud je instalován v pracovní desce dřez, ten bude zakryt z čela stolu nerezovým plechem AISI 304 o výšce dle hloubky dřezu a to v celé délce stolu.</t>
  </si>
  <si>
    <t>Pokud je podnoží pracovních stolů instalováno na zděný či nerezový sokl, je stůl proveden minimálně s plnou odkládací policí se zadním lemem o výšce 50mm zakrývající sokl</t>
  </si>
  <si>
    <t>Pokud je podnoží pracovních stolů instalováno na zděný či nerezový sokl, je stůl proveden minimálně s plnou odkládací policí zakrývající sokl</t>
  </si>
  <si>
    <t>Regály:</t>
  </si>
  <si>
    <t>Nohy regálů jsou vyrobeny z nerezové oceli AISI 304, jakl 40x40mm o síle 1,5mm</t>
  </si>
  <si>
    <t>Nosnost police 100kg</t>
  </si>
  <si>
    <t>Regály budou opatřeny stavitelnými nažičkami s možností regulace o rozsahu 25mm</t>
  </si>
  <si>
    <t>Dodávka</t>
  </si>
  <si>
    <t>Montáž, zaškolení</t>
  </si>
  <si>
    <t>Doprava</t>
  </si>
  <si>
    <t>Celkem</t>
  </si>
  <si>
    <t>DPH 21%</t>
  </si>
  <si>
    <t>Celkem vč. DPH</t>
  </si>
  <si>
    <t>Demontáž stávajícího vybavení kuchyně a zpětná montáž</t>
  </si>
  <si>
    <t xml:space="preserve">Odvodňovací žlab s protiskluzný roštem. Standardní materiál tloušťky min. 1,5mm třídy AISI304 (lze nahradit za ocel AISI316). Všechny hrany žlabu mají rádius 1,5mm. Mřížkový rošt je vyroben z nerezové oceli třídy AISI 304 (lze nahradit za ocel AISI316), tloušťky materiálu min. 2mm a je opatřen protiskluznou ochranou. </t>
  </si>
  <si>
    <t xml:space="preserve"> Zařízení musí respektovat stavební dispozici a veškerou projektovou připravenost pro napojení veškerých médií elektro, ZTI a VZT. Povolená tolerance parametrů +/-10% pokud není uvedeno maximum či minimum.</t>
  </si>
  <si>
    <t>Max.</t>
  </si>
  <si>
    <t>Nerezový podstavec pod konvektomat se spodní policí a jednou řadou zásuvů pro min.6GN 1/1</t>
  </si>
  <si>
    <t>Řízení chodu varných technologií</t>
  </si>
  <si>
    <t>01+02+03+04</t>
  </si>
  <si>
    <t>Varný systém 1</t>
  </si>
  <si>
    <t>05+06+07+08+09</t>
  </si>
  <si>
    <t>10+11+12+13</t>
  </si>
  <si>
    <t>Varný systém 2</t>
  </si>
  <si>
    <t>Varný systém 3</t>
  </si>
  <si>
    <t>Varný systém 4</t>
  </si>
  <si>
    <t>14+16+17</t>
  </si>
  <si>
    <t>Výdej jídel</t>
  </si>
  <si>
    <t>Modulární varný systém 3
Instalace: na stavební sokl o výšce 150mm, jednostranná k stavební příčce, se zadním lemem při kontaktu se stavební příčkou
Rozměry: Maximální půdorysný rozměr varného systému, dxh: 4800x1070mm. Minimální délka varného systému 4600mm.
Výška hrany varné nádoby: 720-920mm
Výška pracovních ploch: 720-920mm
Skladba varného systému:
Min. 3x modulární multifunkční varné zařízení
Min. 2x pracovní plocha na uzavřené skříňové  podestavbě
Multifunkční varné zařízení:
Minimálně 1x varná nádoba min.150l + 1x varná nádoba min.150l + 1x varná nádoba min.170l 
Funkce min. 3 varných nádob:
- Teplotní rozsah od max: 50°C do  min:250°C po max. 1°C
- Vaření pomocí  vpichové pokrmové teplotní sondy
- Celková plocha dna nádob min. 150 dm2. Vaření min. v 13 GN1/1 200 ve všech varných nádobách
- 1x integrovaná zásuvka 230V ke každé varné nádobě
- USB port pro aktializaci software pro ovládání každé varné nádoby
- Smažení, vaření, restovaní, fritovaní, udržovaní na nastavené teplotě, delta T vaření, vaření v páře, vaření při zcela uzavřené varné nádobě víkem s těsněním, nízkoteplotní dlouhodobé vaření například přes noc, proces na mléčné produkty jako je puding, krupice a podobně
- Ovládací dotykový displej v českém jazyce  ve výšce min. 850 mm pro každou varnou nádobu samostatně
- Možnost ukládaní receptu v českém jazyce
- Ukládaní HACCP dat .Historie  min. 50 zápisu
- Automatické napouštění vody s přesností na litr
- Vzdálený přístup přes LAN , nebo Wi-Fi pro kontrolu  pokrmu a  korekci varných procesů
- Varné nádoby s vařením ve varných koších
- Automatický zdvih fritovacích a varných košů min. ve třech varných nádobách s časovačem
Konstrukce varného systému:
- Celonerezové provedení min. AISI 304 s rámovou konstrukci,  vana v provedení nerezová ocel min. AISI 316.
- Minimálně tři varné nádoby s výpustný ventilem 2" (umístěný vlevo nebo vpravo varné nádoby) z nerezové oceli AISI 316 s pojistkou proti otevření, včetně EPDM těsnění, s plynulou regulací proudu vypouštěného obsahu zabraňující rozstřik vypouštěné tekutiny.
- Izolované víko pro úplné uzavření varné nádoby s obvodovým těsněním u každé varné nádoby pro vaření s uzavřeným víkem s kondenzací páry do odpadního potrubí
- všechny varné nádoby vybaveny měrkou v litrech
 Jednotlivé části varného systému jsou modulární zařízení spojené do celkového bloku systémovými spoji pro zabezpečení  provedení varného bloku proti zatékání tekutin mezi spotřebiče a pro snadnou postupnou výměnu jednotlivých prvku modulárního varného systému. 
Min. 2x neutrální pracovní plocha na uzavřené skříňové podestavbě:
-rozměry neutrální pracovní plochy 2x min.400x700 mm (min. 2 plochy umístěné mezi varné nádoby).
Jednotlivé části varného systému jsou modulární zařízení spojené do celkového bloku systémovými spoji pro zabezpečení  provedení varného bloku proti zatékání tekutin mezi spotřebiče a pro snadnou postupnou výměnu jednotlivých prvku modulárního varného systému. 
Energie :
-  Elektrická energie 400V: Celkový instalovaný příkon elektrické energie všech nabízených položek varných systémů max.: 400V/240kW. 
- Spotřeba elektrické energie (varné nádoby) při uvedení vody do varu dle DIN 18873-5:2016-02:max.0,09kWh/kg
- Uvedení min.450l (varné nádoby) vody do varu dle DIN 18873-5:2016-02:  max .40min.
Certifikace: každá varná nádoba CE.
Krytí: min IPX5 - všechna zařízení.
Všechna zařízení uzpůsobena pro bezobslužný provoz dle EN. Všechna elektrická zařízení musí být připraveny výrobcem  pro napojení inteligentního energetického optimalizačního zařízení na redukci výkonových špiček dle DIN 18875.</t>
  </si>
  <si>
    <t xml:space="preserve">Plynový konvektomat min. 20GN 2/1. Výroba páry bojlerem s automatickým plněním vodou. Zavážecí vozík s integrovanou klecí pro min. 20GN 2/1. Rozteč zásuvů pro GN min. 65mm. Referenční  spotřeba energie při kombinovaném modu dle DIN 18873-1:2012-1: max. 16,5Wh. Referenční  spotřeba energie při parním modu dle DIN 18873-1:2012-1: max. 10,6kWh, nebo certifikace dle Energystar. Referenční  spotřeba vody při parním modu dle DIN 18873-1:2012-1: max. 13,6l. Referenční  spotřeba vody při kombinovaném modu dle DIN 18873-1:2012-1: max. 4,3l. Referenční rovnoměrná tepelná úprava v každém  plně obsazeném zásuvu z dvaceti - referenční produkt smažení kuřecích prsních řízků. Automatické rozlišení vloženého množství připravované potraviny s průběžnou automatickou korekcí varného procesu v průběhu nastavené teplené úpravy pokrmu.  Automatická korekce programu vzhledem ke vloženému množství potraviny. Režim konvektomatu s min. třemi provozními režimy: pára max.30°C – min.130°C; horký vzduch max.30°C – min.300°C; kombinace páry a horkého vzduchu max.30°C – min.300°C. Měření, nastavování a regulace vlhkosti s přesností na 1 procento s rozsahem od max. 1% do min. 100%. Režim Delta-T. Funkce min.: vaření, smažení, fritování, vaření v páře, pečení, nízkoteplotní úpravy přes noc. Ovládání - Barevný dotykový display/obrazovka (kapacitní nebo rezistivní). Systém automatického čištění - mytí varné komory za pomocí tablet bez fosfátů - suchý detergent v blocích. Tukový filtr ve varné komoře. Integrovaná ruční sprcha s automatickým navíjením. Funkce zajišťující  zchlazení varného prostoru. Sonda teploty jádra s vícebodovým měřením. Min. 350 libovolně nastavitelných programů min. s 12 kroky. Min. 5 rychlosti proudění vzduchu, nastavitelné. Automatická předvolba okamžiku spuštění. Zobrazení skutečných a požadovaných hodnot na displeji. Detekce vodního kamene a zavápnění. Zásuvy  vhodné pro gastronádoby GN 1/1,1/2,1/3. Rozhraní USB pro export dat HACCP na paměťový modul USB nebo pro snadnou aktualizaci softwaru. Připojení WIFI vzdálený přístup s aktivním prvkem ovládání zařízení. Odvápnění bojleru a všech vodovodních cest automaticky bez nutnosti servisního zásahu. Min. IPX5. Bezobslužný provoz dle EN. </t>
  </si>
  <si>
    <t xml:space="preserve">Plynový konvektomat min. 20GN 1/1. Výroba páry bojlerem s automatickým plněním vodou. Zavážecí vozík s integrovanou klecí pro min. 20GN1/1. Rozteč zásuvů pro GN min. 65mm. Referenční  spotřeba energie při kombinovaném modu dle DIN 18873-1:2012-1: max. 7,3kWh. Referenční  spotřeba energie při parním modu dle DIN 18873-1:2012-1: max. 6,5kWh,  nebo certifikace dle Energystar. Referenční  spotřeba vody při parním modu dle DIN 18873-1:2012-1: max. 8,2l. Referenční  spotřeba vody při kombinovaném modu dle DIN 18873-1:2012-1: max. 3,6l. Referenční rovnoměrná tepelná úprava v každém  plně obsazeném zásuvu z dvaceti - referenční produkt smažení kuřecích prsních řízků. Automatické rozlišení vloženého množství připravované potraviny s průběžnou automatickou korekcí varného procesu v průběhu nastavené teplené úpravy pokrmu.  Automatická korekce programu vzhledem ke vloženému množství potraviny. Režim konvektomatu s min. třemi provozními režimy: pára max.30°C – min.130°C; horký vzduch max.30°C – min.300°C; kombinace páry a horkého vzduchu max.30°C – min.300°C. Měření, nastavování a regulace vlhkosti s přesností na 1 procento s rozsahem od max. 1% do min. 100%. Režim Delta-T. Funkce min.: vaření, smažení, fritování, vaření v páře, pečení, nízkoteplotní úpravy přes noc. Ovládání - Barevný dotykový display/obrazovka (kapacitní nebo rezistivní). Systém automatického čištění - mytí varné komory za pomocí tablet bez fosfátů - suchý detergent v blocích. Tukový filtr ve varné komoře. Integrovaná ruční sprcha s automatickým navíjením. Funkce zajišťující  zchlazení varného prostoru. Sonda teploty jádra s vícebodovým měřením. Min. 350 libovolně nastavitelných programů min. s 12 kroky. Min. 5 rychlosti proudění vzduchu, nastavitelné. Automatická předvolba okamžiku spuštění. Zobrazení skutečných a požadovaných hodnot na displeji. Detekce vodního kamene a zavápnění. Zásuvy  vhodné pro gastronádoby GN 1/1,1/2,1/3. Rozhraní USB pro export dat HACCP na paměťový modul USB nebo pro snadnou aktualizaci softwaru. Připojení WIFI vzdálený přístup s aktivním prvkem ovládání zařízení. Odvápnění bojleru a všech vodovodních cest automaticky bez nutnosti servisního zásahu. Min. IPX5. Bezobslužný provoz dle EN. </t>
  </si>
  <si>
    <t xml:space="preserve">Plynový konvektomat min. 10GN 1/1. Výroba páry bojlerem s automatickým plněním vodou. Rozteč zásuvů pro GN min. 65mm. Referenční  spotřeba energie při kombinovaném modu dle DIN 18873-1:2012-1: max. 3,4kWh. Referenční  spotřeba energie při parním modu dle DIN 18873-1:2012-1: max. 3,2kWh,  nebo certifikace dle Energystar. Referenční  spotřeba vody při parním modu dle DIN 18873-1:2012-1: max. 3l. Referenční  spotřeba vody při kombinovaném modu dle DIN 18873-1:2012-1: max. 1,6l. Referenční rovnoměrná tepelná úprava v každém  plně obsazeném zásuvu z deseti - referenční produkt smažení kuřecích prsních řízků. Automatické rozlišení vloženého množství připravované potraviny s průběžnou automatickou korekcí varného procesu v průběhu nastavené teplené úpravy pokrmu.  Automatická korekce programu vzhledem ke vloženému množství potraviny. Režim konvektomatu s min. třemi provozními režimy: pára max.30°C – min.130°C; horký vzduch max.30°C – min.300°C; kombinace páry a horkého vzduchu max.30°C – min.300°C. Měření, nastavování a regulace vlhkosti s přesností na 1 procento s rozsahem od max. 1% do min. 100%. Režim Delta-T. Funkce min.: vaření, smažení, fritování, vaření v páře, pečení, nízkoteplotní úpravy přes noc. Ovládání - Barevný dotykový display/obrazovka (kapacitní nebo rezistivní). Systém automatického čištění - mytí varné komory za pomocí tablet bez fosfátů - suchý detergent v blocích. Tukový filtr ve varné komoře. Integrovaná ruční sprcha s automatickým navíjením. Funkce zajišťující  zchlazení varného prostoru. Sonda teploty jádra s vícebodovým měřením. Min. 350 libovolně nastavitelných programů min. s 12 kroky. Min. 5 rychlosti proudění vzduchu, nastavitelné. Automatická předvolba okamžiku spuštění. Zobrazení skutečných a požadovaných hodnot na displeji. Detekce vodního kamene a zavápnění. Zásuvy  vhodné pro gastronádoby GN 1/1,1/2,1/3. Rozhraní USB pro export dat HACCP na paměťový modul USB nebo pro snadnou aktualizaci softwaru. Připojení WIFI vzdálený přístup s aktivním prvkem ovládání zařízení. Odvápnění bojleru a všech vodovodních cest automaticky bez nutnosti servisního zásahu. Min. IPX5. Bezobslužný provoz dle EN. </t>
  </si>
  <si>
    <t>Elektrický konvektomat min. 10GN 1/1. Výroba páry bojlerem s automatickým plněním vodou. Rozteč zásuvů pro GN min. 65mm. Referenční  spotřeba energie při kombinovaném modu dle DIN 18873-1:2012-1: max. 3kWh. Referenční  spotřeba energie při parním modu dle DIN 18873-1:2012-1: max. 3kWh, nebo certifikace dle Energystar. Referenční  spotřeba vody při parním modu dle DIN 18873-1:2012-1: max. 4,1l. Referenční  spotřeba vody při kombinovaném modu dle DIN 18873-1:2012-1: max. 1,7l. Referenční rovnoměrná tepelná úprava v každém  plně obsazeném zásuvu z deseti - referenční produkt smažení kuřecích prsních řízků. Automatické rozlišení vloženého množství připravované potraviny s průběžnou automatickou korekcí varného procesu v průběhu nastavené teplené úpravy pokrmu.  Automatická korekce programu vzhledem ke vloženému množství potraviny. Režim konvektomatu s min. třemi provozními režimy: pára max.30°C – min.130°C; horký vzduch max.30°C – min.300°C; kombinace páry a horkého vzduchu max.30°C – min.300°C. Měření, nastavování a regulace vlhkosti s přesností na 1 procento s rozsahem od max. 1% do min. 100%. Režim Delta-T. Funkce min.: vaření, smažení, fritování, vaření v páře, pečení, nízkoteplotní úpravy přes noc. Ovládání - Barevný dotykový display/obrazovka (kapacitní nebo rezistivní). Systém automatického čištění - mytí varné komory za pomocí tablet bez fosfátů - suchý detergent v blocích. Tukový filtr ve varné komoře. Integrovaná ruční sprcha s automatickým navíjením. Funkce zajišťující  zchlazení varného prostoru. Sonda teploty jádra s vícebodovým měřením. Min. 350 libovolně nastavitelných programů min. s 12 kroky. Min. 5 rychlosti proudění vzduchu, nastavitelné. Automatická předvolba okamžiku spuštění. Zobrazení skutečných a požadovaných hodnot na displeji. Detekce vodního kamene a zavápnění. Zásuvy  vhodné pro gastronádoby GN 1/1,1/2,1/3. Rozhraní USB pro export dat HACCP na paměťový modul USB nebo pro snadnou aktualizaci softwaru. Připojení WIFI vzdálený přístup s aktivním prvkem ovládání zařízení. Odvápnění bojleru a všech vodovodních cest automaticky bez nutnosti servisního zásahu. Min. IPX5. Bezobslužný provoz dle EN. . Bezobslužný provoz dle EN. Připravenost k napojení inteligentního energetického optimalizačního zařízení pro redukci výkonových špiček dle DIN 18875.</t>
  </si>
  <si>
    <t>Zařízení pro optimalizaci elektrické energie na redukci výkonových špiček u tepelných spotřebičů (1x 01; 1x 03; 1x 05; 1x 07; 1x 10; 1x 12; 1x13; 1x 14; 1x 17; 1x 24; 1x 26; 1x 29) bez omezení provozu. Decentralizovaná struktura skládající se z centrální jednotky a vstupních/výstupních modulů. Automatické dodržování naprogramovaných minimálních a maximálních spínacích časů. Strategie řízení zapojují do optimalizace všechny spotřebiče a ty fungují zcela bez priority. Systém je schopen vyhodnotit, které spotřebiče jsou momentálně v provozu a dále umí vyhodnotit nutnost daného spotřebiče odebírat elektrickou energii. Fungování je u každého jednotlivého spotřebiče zajištěno pomocí měřící techniky a zahrnuto do celkové strategie optimalizace. Systém umožňuje měřit el.spotřebuv kWh u každého  spotřebiče samostatně přímou metodou tj.aktivním měřením spotřeby, ne přepočtem algoritmu. Redukuje odběrové špičky minimálně o 60% bez omezení provozu. Fungování bez zbytečného spínání zátěžové ochrany naslepo. Vyloučení překročení mezní hodnoty odběru elektrické energie. Každému spotřebiči je přiřazen ruční/automatický spínač, pomocí kterého může být tento spotřebič v případě poruchy nebo nutnosti servisního zásahu cíleně vyřazen ze systému řízení. Při výpadku některé komponenty přejdou spotřebiče do definovaného stavu (většinou nouzového vypnutí) a mohou být až do odstranění poruchy dále ovládány pomocí ručního/atomatického spínače - zabránění překročení odběrového maxima. Součástí dodávky: dotyková obrazovka s min. uhlopříčkou 12 ", vzdalený přístup přes síť LAN. Ovladací software v českém jazyce. Vstupní výstupní (EAM) moduly pro napojení 8ks zařízení. Vstupní výstupní moduly jsou propojeny s centrální jednotkou datovým kabelem BUS po sběrnici. Spotřebiče (1x 01; 1x 03; 1x 05; 1x 07; 1x 10; 1x 12; 1x13; 1x 14; 1x 17; 1x 24; 1x 26; 1x 29) musí být připraveny výrobcem  pro napojení inteligentního energetického optimalizačního zařízení na redukci výkonových špiček dle DIN 18875. Propojení mezi spotřebičem a regulačním členem viz projekt elektro. Systém řídí ¼ hodinové maximum odběru elektrické energie ve 3 stupních na základě příkazu z nadřazeného energetického managementu.</t>
  </si>
  <si>
    <t>Příslušenství pro varný systém: 2x Vozík pro vyprazdňování varné vany včetně GN1/1; 2x Děrovaná varná vložka GN 1/1-195 se sklopnými držadly; 2x Rošt na dno varné vany zakrývající celou varnou plochu; 2x Plná lopatka pro vyprazdňování varné vany; 2x Perforovaná lopatka pro vyprazdňování varné vany; 2x Scezovací síto pro varnou vanu; 2x Čistící houba; 2x Nerezové kopisto; 2x Nerezová špachtle; 2xKartáč na čištění vypouštěcíího ventilu</t>
  </si>
  <si>
    <t>Příslušenství pro varný systém: 3x Vozík pro vyprazdňování varné vany včetně GN1/1; 13x Děrovaná varná vložka GN 1/1-195 se sklopnými držadly; 8x Rošt na dno varné vany zakrývající celou varnou plochu; 3x Plná lopatka pro vyprazdňování varné vany; 3x Perforovaná lopatka pro vyprazdňování varné vany; 3x Scezovací síto pro varnou vanu; 3x Čistící houba; 3x Nerezové kopisto; 3x nerezová špachtle; 3x Kartáč na čištění vypouštěcíího ventilu</t>
  </si>
  <si>
    <t>Veškerá výše uvedené položky musí být nabídnuty v souladu se stavební a technologickou dispozicí respektující veškeré podklady, které jsou součástí projektové dokumentace ve všech jeho částech (zejména elektro, VZT, stavební včetně stavebních soklů pro umístění nerezového nábytku a technologie). Veškeré tolerance jsou přípustné za podmínky souladu s kompletní projektovou dokumentací a nebudou vyvolávat žádné dodatečné náklady a změny projektu. Nabízená a dodávaná technologie musí respektovat stavební dispozici, stavební sokly, umístění VZT digestoří, jističe v rozvaděčích, kabelové vedení, podlahové vpustě, vývody veškerých médií pro instalaci.</t>
  </si>
  <si>
    <t>Obecné minimální požadavky na nerezový nábytek pokud výše není uvedeno jinak</t>
  </si>
  <si>
    <r>
      <t xml:space="preserve">Modulární varný systém 4
Instalace: na stavební sokl o výšce 150mm, jednostranná k stavební příčce, se zadním lemem při kontaktu se stavební příčkou. Rozměry: Maximální půdorysný rozměr varného systému, dxh: 4800x1070mm. Minimální délka varného systému 4600mm.
Výška hrany varné nádoby: 720-920mm
Výška pracovních ploch: 720-920mm
Skladba varného systému:
Min. 1x modulární multifunkční varné zařízení
Min. 1x modulární rychlovarné zařízení s duplikátorem
Min. 1x pracovní plocha na uzavřené skříňové  podestavbě
Multifunkční varné zařízení:
Minimálně 1x multifunkční varná nádoba min.170l 
Funkce min. 1 varné nádoby:
- Teplotní rozsah od max: 50°C do  min:250°C po max. 1°C
- Vaření pomocí  vpichové pokrmové teplotní sondy
- Celková plocha dna nádoby min. 55 dm2. Vaření min. v 3 GN1/1 200
- 1x integrovaná zásuvka 230V
- USB port pro aktializaci software pro ovládání  varné nádoby
- Smažení, vaření, restovaní, fritovaní, udržovaní na nastavené teplotě, delta T vaření, vaření v páře, vaření při zcela uzavřené varné nádobě víkem s těsněním, nízkoteplotní dlouhodobé vaření například přes noc, proces na mléčné produkty jako je puding, krupice a podobně
- Ovládací dotykový displej v českém jazyce ve výšce min. 850 mm 
- Možnost ukládaní receptu v českém jazyce
- Ukládaní HACCP dat .Historie  min. 50 zápisu
- Automatické napouštění vody s přesností na litr
- Vzdálený přístup přes LAN , nebo Wi-Fi pro kontrolu  pokrmu a  korekci varných procesů
- Varná nádoba s vařením ve varných koších
- Automatický zdvih fritovacích a varných košů min. ve třech varných nádobách s časovačem
Konstrukce varného systému:
- Celonerezové provedení min. AISI 304 s rámovou konstrukci,  vana v provedení nerezová ocel min. AISI 316. - Motorové sklápění varné nádoby. - Izolované víko pro úplné uzavření varné nádoby s obvodovým těsněním u každé varné nádoby pro vaření s uzavřeným víkem s kondenzací páry do odpadního potrubí. - Varná nádoba vybavená měrkou v litrech.
Min. 1x modulární rychlovarné zařízení s duplikátorem:
Funkce min. 1 varné nádoby:
</t>
    </r>
    <r>
      <rPr>
        <sz val="11"/>
        <color rgb="FF000000"/>
        <rFont val="Calibri"/>
        <family val="2"/>
        <charset val="238"/>
      </rPr>
      <t xml:space="preserve">- Teplotní rozsah od max: 50°C do  min:100°C po max. 1°C; </t>
    </r>
    <r>
      <rPr>
        <sz val="11"/>
        <rFont val="Calibri"/>
        <family val="2"/>
        <charset val="238"/>
      </rPr>
      <t xml:space="preserve">- Celková plocha dna nádoby min. 100 dm2. Vaření min. v 12 GN1/1-200; -  vaření,  udržovaní na nastavené teplotě,  vaření při zcela uzavřené varné nádobě víkem, nízkoteplotní dlouhodobé vaření například přes noc, proces na mléčné produkty jako je puding, krupice a podobně; - Pokrmová vpichová sonda; - Nastavení výkonu v rozsahu od. Max. 20% do min. 100%; </t>
    </r>
    <r>
      <rPr>
        <sz val="11"/>
        <color rgb="FF000000"/>
        <rFont val="Calibri"/>
        <family val="2"/>
        <charset val="238"/>
      </rPr>
      <t xml:space="preserve">- Ovládací  displej výšce min. 850 mm; - Ukládaní HACCP dat .Historie  min. 50 zápisu; - Automatické napouštění vody s přesností na litr; - Vzdálený přístup přes LAN , nebo Wi-Fi pro kontrolu  pokrmu a  korekci varných procesů; </t>
    </r>
    <r>
      <rPr>
        <sz val="11"/>
        <rFont val="Calibri"/>
        <family val="2"/>
        <charset val="238"/>
      </rPr>
      <t>- Varná nádoba s vařením ve varných koších.
Konstrukce varného systému:
- Celonerezové provedení min. AISI 304 s rámovou konstrukci,  vana v provedení nerezová ocel min. AISI 316; - Izolované víko pro úplné uzavření varné nádoby; - varná nádoba vybavená měrkou v litrech;
- Varná nádoba s výpustný ventilem 2" (umístěný vlevo nebo vpravo varné nádoby) z nerezové oceli AISI 316 s pojistkou proti otevření, včetně EPDM těsnění, s plynulou regulací proudu vypouštěného obsahu zabraňující rozstřik vypouštěné tekutiny. Jednotlivé části varného systému jsou modulární zařízení spojené do celkového bloku systémovými spoji pro zabezpečení  provedení varného bloku proti zatékání tekutin mezi spotřebiče a pro snadnou postupnou výměnu jednotlivých prvku modulárního varného systému. Výroba páry v bojleru. Uzavřený systém duplikátoru s hlídáním hladiny vody.
Min. 1x neutrální pracovní plocha na uzavřené skříňové podestavbě:
-rozměry neutrální pracovní plochy 1x min.1000x700 mm (plocha umístěná mezi varné nádoby). Jednotlivé části varného systému jsou modulární zařízení spojené do celkového bloku systémovými spoji pro zabezpečení  provedení varného bloku proti zatékání tekutin mezi spotřebiče a pro snadnou postupnou výměnu jednotlivých prvku modulárního varného systému. 
Energie :
-  Elektrická energie 400V: Celkový instalovaný příkon elektrické energie všech nabízených položek varných systémů max.: 400V/240kW. 
- Spotřeba elektrické energie (varné nádoby) při uvedení vody do varu dle DIN 18873-5:2016-02:max.0,09kWh/kg
- Uvedení min.650l (varné nádoby) vody do varu dle DIN 18873-5:2016-02:  max .53min.
Certifikace: každá varná nádoba CE.
Krytí: min IPX5 - všechna zařízení.
Všechna zařízení uzpůsobena pro bezobslužný provoz dle EN. Všechna elektrická zařízení musí být připraveny výrobcem  pro napojení inteligentního energetického optimalizačního zařízení na redukci výkonových špiček dle DIN 18875.</t>
    </r>
  </si>
  <si>
    <t>Modulární varný systém 2
Instalace: na stavební sokl o výšce 150mm, jednostranná k stavební příčce, se zadním lemem při kontaktu se stavební příčkou
Rozměry: Maximální půdorysný rozměr varného systému, dxh: 5000x1070mm. Minimální délka varného systému 4600mm.
Výška hrany varné nádoby: 720-920mm
Výška pracovních ploch: 720-920mm
Skladba varného systému:
Min. 2x modulární multifunkční varné zařízení
Min. 2x pracovní plocha na uzavřené skříňové  podestavbě
Multifunkční varné zařízení:
Minimálně (1x varná nádoba min.70l + 1x varná nádoba min.70l (využitelné objemy pro vaření))
Funkce min. 2 varných nádob:
- Teplotní rozsah od max: 50°C do  min:250°C po max. 1°C
- Vaření pomocí  vpichové pokrmové teplotní sondy
- Celková plocha dna nádob min. 45 dm2. Vaření min. v 1 GN1/1 200 v každé varné nádobě
- 1x integrovaná zásuvka 230V ke každé varné nádobě
- USB port pro aktializaci software pro ovládání každé varné nádoby
- Smažení, vaření, restovaní, fritovaní, udržovaní na nastavené teplotě, delta T vaření, vaření v páře, vaření při zcela uzavřené varné nádobě víkem s těsněním, nízkoteplotní dlouhodobé vaření například přes noc, proces na mléčné produkty jako je puding, krupice a podobně
- Ovládací dotykový displej v českém jazyce  ve výšce min. 850 mm pro každou varnou nádobu samostatně
- Možnost ukládaní receptu v českém jazyce
- Ukládaní HACCP dat .Historie  min. 50 zápisu
- Automatické napouštění vody s přesností na litr
- Vzdálený přístup přes LAN , nebo Wi-Fi pro kontrolu  pokrmu a  korekci varných procesů
- Varné nádoby s vařením ve varných koších
Konstrukce varného systému:
- Celonerezové provedení min. AISI 304 s rámovou konstrukci,  vana v provedení nerezová ocel min. AISI 316.
- Minimálně dvě zařízení s výpustný ventilem 2" (umístěný vlevo nebo vpravo varné nádoby) z nerezové oceli AISI 316 s pojistkou proti otevření, včetně EPDM těsnění, s plynulou regulací proudu vypouštěného obsahu zabraňující rozstřik vypouštěné tekutiny.
- Izolované víko pro úplné uzavření varné nádoby s obvodovým těsněním u každé varné nádoby pro vaření s uzavřeným víkem s kondenzací páry do odpadního potrubí
- všechny varné nádoby vybaveny měrkou v litrech
 Jednotlivé části varného systému jsou modulární zařízení spojené do celkového bloku systémovými spoji pro zabezpečení  provedení varného bloku proti zatékání tekutin mezi spotřebiče a pro snadnou postupnou výměnu jednotlivých prvku modulárního varného systému. 
Min. 2x neutrální pracovní plocha na uzavřené skříňové podestavbě:
-rozměry neutrální pracovní plochy 1x min.1000x700 mm (koncová)
-rozměry neutrální pracovní plochy 1x min.1000x700 mm (plocha umístěná mezi varné nádoby).
Jednotlivé části varného systému jsou modulární zařízení spojené do celkového bloku systémovými spoji pro zabezpečení  provedení varného bloku proti zatékání tekutin mezi spotřebiče a pro snadnou postupnou výměnu jednotlivých prvku modulárního varného systému. 
Energie :
-  Elektrická energie 400V: Celkový instalovaný příkon elektrické energie všech nabízených položek varných systémů max.: 400V/240kW. 
- Spotřeba elektrické energie (varné nádoby) při uvedení vody do varu dle DIN 18873-5:2016-02:max.0,09kWh/kg
- Uvedení min.140l (varné nádoby) vody do varu dle DIN 18873-5:2016-02:  max .40min.
Certifikace: každá varná nádoba CE.
Krytí: min IPX5 - všechna zařízení.
Všechna zařízení uzpůsobena pro bezobslužný provoz dle EN. Všechna elektrická zařízení musí být připraveny výrobcem  pro napojení inteligentního energetického optimalizačního zařízení na redukci výkonových špiček dle DIN 18875.</t>
  </si>
  <si>
    <r>
      <t xml:space="preserve">Modulární varný systém 1
Instalace: na stavební sokl o výšce 150mm, jednostranná k stavební příčce, se zadním lemem při kontaktu se stavební příčkou
Rozměry: Maximální půdorysný rozměr varného systému, dxh: 5000x1070mm. Minimální délka varného systému 4600mm.
Výška pracovních ploch: 720-920mm
Skladba varného systému:
Min. 2x modulární indukční sporák (celkový počet indukčních ploten všech sporáků min.6 v jedné řadě vedle sebe)
Min. 2x modulární neutrální pracovní plocha
2x napouštěcí baterie na studenou vodu (pro každý sporák)
Indukční sporák min. 2  indukční pole vedle sebe (celkový počet indukčních ploten všech sporáků min.6 v jedné řadě) o příkonu min. 3kW na uzavřené podestavbě bez větracích otvorů z boků, vrchní desky, zad, včetně skříňového prostoru. Umístitelné (funkční sporák) nádobí na  indukční  sporák od průměru max. 120mm do min. 350mm. Kolem obvodu indukčních ploten instalován žlab min. ze tří stran. Min. 1x zásuvka 230V/0,5kW (pro každý modulární indukční sporák). Nosnost každého indukčního pole min. 30kg.
Vaření každého varného pole s nastavením výkonu min. 10 stupňů. Určeno k dlouhodobému provozu bez přerušení min. 8h. Indukční plotny se samostanými generátory. Každá indukční plotna je zabudována do pracovní desky bezrámečkově.
Jednotlivé části (indukční sporáky + neutrální pracovní plochy) jsou modulární zařízení spojené do celkového bloku systémovými spoji pro zabezpečení  provedení varného bloku proti zatékání tekutin mezi spotřebiče a pro snadnou postupnou výměnu jednotlivých prvků modulárního varného systému. 
Min. 2x neutrální pracovní plocha na uzavřené skříňové podestavbě:
-rozměry neutrální pracovní plochy 1x min.1000x700 mm (koncová).
-rozměry neutrální pracovní plochy 1x min.1000x700 mm (plocha umístěná mezi dvěma sporáky).
Jednotlivé části (indukční sporáky + neutrální pracovní plochy) jsou modulární zařízení spojené do celkového bloku systémovými spoji pro zabezpečení  provedení varného bloku proti zatékání tekutin mezi spotřebiče a pro snadnou postupnou výměnu jednotlivýchprvku modulárního varného systému. 
Energie:
-  Elektrická energie 400V: Celkový instalovaný příkon elektrické energie všech nabízených položek varných systémů </t>
    </r>
    <r>
      <rPr>
        <b/>
        <sz val="11"/>
        <rFont val="Calibri"/>
        <family val="2"/>
        <charset val="238"/>
      </rPr>
      <t xml:space="preserve">max.: 400V/240kW. 
</t>
    </r>
    <r>
      <rPr>
        <sz val="11"/>
        <rFont val="Calibri"/>
        <family val="2"/>
        <charset val="238"/>
      </rPr>
      <t>Certifikace: modulární sporák CE.
Krytí: min. IPX5 - všechna zařízení.
Všechna zařízení uzpůsobena pro bezobslužný provoz dle EN. Všechna elektrická zařízení musí být připraveny výrobcem  pro napojení inteligentního energetického optimalizačního zařízení na redukci výkonových špiček dle DIN 18875.</t>
    </r>
  </si>
  <si>
    <t>Příslušenství pro varný systém: 1x Vozík pro vyprazdňování varné vany včetně GN1/1; 4x Děrovaná varná vložka GN 1/1-195; 1x rameno pro varné koše; 3x Rošt na dno varné vany zakrývající celou varnou plochu; 1x Plná lopatka pro vyprazdňování varné vany; 1x Perforovaná lopatka pro vyprazdňování varné vany; 1x Nerezové kopisto; 1x nerezová špachtle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</si>
</sst>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_-* #,##0.00&quot; Kč&quot;_-;\-* #,##0.00&quot; Kč&quot;_-;_-* \-??&quot; Kč&quot;_-;_-@_-"/>
    <numFmt numFmtId="165" formatCode="_-* #,##0.00\ _K_č_-;\-* #,##0.00\ _K_č_-;_-* &quot;-&quot;??\ _K_č_-;_-@_-"/>
  </numFmts>
  <fonts count="1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name val="Calibri"/>
      <family val="2"/>
      <scheme val="minor"/>
    </font>
    <font>
      <sz val="11"/>
      <name val="Calibri"/>
      <family val="2"/>
      <charset val="238"/>
      <scheme val="minor"/>
    </font>
    <font>
      <sz val="8"/>
      <name val="Calibri"/>
      <family val="2"/>
      <scheme val="minor"/>
    </font>
    <font>
      <b/>
      <sz val="11"/>
      <color theme="1"/>
      <name val="Calibri"/>
      <family val="2"/>
      <charset val="238"/>
      <scheme val="minor"/>
    </font>
    <font>
      <sz val="11"/>
      <name val="Calibri"/>
      <family val="2"/>
      <charset val="238"/>
    </font>
    <font>
      <sz val="11"/>
      <color theme="1"/>
      <name val="Calibri"/>
      <family val="2"/>
      <scheme val="minor"/>
    </font>
    <font>
      <sz val="11"/>
      <color theme="1"/>
      <name val="Calibri"/>
      <family val="2"/>
      <charset val="238"/>
    </font>
    <font>
      <b/>
      <sz val="11"/>
      <name val="Calibri"/>
      <family val="2"/>
      <charset val="238"/>
    </font>
    <font>
      <b/>
      <sz val="11"/>
      <color indexed="8"/>
      <name val="Calibri"/>
      <family val="2"/>
      <charset val="238"/>
    </font>
    <font>
      <b/>
      <sz val="11"/>
      <color theme="1"/>
      <name val="Calibri"/>
      <family val="2"/>
      <charset val="238"/>
    </font>
    <font>
      <sz val="11"/>
      <color rgb="FF000000"/>
      <name val="Calibri"/>
      <family val="2"/>
      <charset val="238"/>
    </font>
    <font>
      <sz val="11"/>
      <color rgb="FFFF0000"/>
      <name val="Calibri"/>
      <family val="2"/>
      <charset val="238"/>
    </font>
    <font>
      <sz val="11"/>
      <name val="Calibri"/>
      <family val="2"/>
      <charset val="1"/>
    </font>
    <font>
      <b/>
      <u/>
      <sz val="11"/>
      <color theme="1"/>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FF00"/>
        <bgColor rgb="FFFFFF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s>
  <cellStyleXfs count="2">
    <xf numFmtId="0" fontId="0" fillId="0" borderId="0"/>
    <xf numFmtId="44" fontId="8" fillId="0" borderId="0" applyFont="0" applyFill="0" applyBorder="0" applyAlignment="0" applyProtection="0"/>
  </cellStyleXfs>
  <cellXfs count="96">
    <xf numFmtId="0" fontId="0" fillId="0" borderId="0" xfId="0"/>
    <xf numFmtId="0" fontId="3" fillId="0" borderId="1" xfId="0" applyFont="1" applyBorder="1" applyAlignment="1">
      <alignment wrapText="1"/>
    </xf>
    <xf numFmtId="0" fontId="0" fillId="0" borderId="1" xfId="0" applyBorder="1" applyAlignment="1">
      <alignment horizontal="center"/>
    </xf>
    <xf numFmtId="0" fontId="0" fillId="0" borderId="1" xfId="0" applyBorder="1" applyAlignment="1">
      <alignment wrapText="1"/>
    </xf>
    <xf numFmtId="0" fontId="0" fillId="0" borderId="0" xfId="0" applyAlignment="1">
      <alignment horizontal="center"/>
    </xf>
    <xf numFmtId="49" fontId="3" fillId="3" borderId="4" xfId="0" applyNumberFormat="1" applyFont="1" applyFill="1" applyBorder="1" applyAlignment="1">
      <alignment horizontal="center" wrapText="1"/>
    </xf>
    <xf numFmtId="0" fontId="0" fillId="3" borderId="0" xfId="0" applyFill="1"/>
    <xf numFmtId="0" fontId="11" fillId="0" borderId="5" xfId="0" applyFont="1" applyBorder="1" applyAlignment="1">
      <alignment horizontal="center" wrapText="1"/>
    </xf>
    <xf numFmtId="0" fontId="12" fillId="0" borderId="5" xfId="0" applyFont="1" applyBorder="1" applyAlignment="1">
      <alignment horizontal="center"/>
    </xf>
    <xf numFmtId="0" fontId="12" fillId="0" borderId="5" xfId="0" applyFont="1" applyBorder="1" applyAlignment="1">
      <alignment horizontal="center" wrapText="1"/>
    </xf>
    <xf numFmtId="49" fontId="10" fillId="0" borderId="5" xfId="0" applyNumberFormat="1" applyFont="1" applyBorder="1" applyAlignment="1">
      <alignment horizontal="center" wrapText="1"/>
    </xf>
    <xf numFmtId="44" fontId="12" fillId="0" borderId="5" xfId="1" applyFont="1" applyFill="1" applyBorder="1" applyAlignment="1">
      <alignment horizontal="center" wrapText="1"/>
    </xf>
    <xf numFmtId="0" fontId="10" fillId="0" borderId="5" xfId="0" applyFont="1" applyBorder="1" applyAlignment="1">
      <alignment horizontal="center" wrapText="1"/>
    </xf>
    <xf numFmtId="44" fontId="12" fillId="0" borderId="2" xfId="1" applyFont="1" applyFill="1" applyBorder="1" applyAlignment="1">
      <alignment horizontal="center" wrapText="1"/>
    </xf>
    <xf numFmtId="49" fontId="3" fillId="0" borderId="0" xfId="0" applyNumberFormat="1" applyFont="1" applyAlignment="1">
      <alignment horizontal="center" wrapText="1"/>
    </xf>
    <xf numFmtId="0" fontId="12" fillId="2" borderId="0" xfId="0" applyFont="1" applyFill="1" applyAlignment="1">
      <alignment vertical="center" wrapText="1"/>
    </xf>
    <xf numFmtId="0" fontId="9" fillId="0" borderId="0" xfId="0" applyFont="1" applyAlignment="1">
      <alignment wrapText="1"/>
    </xf>
    <xf numFmtId="0" fontId="7" fillId="0" borderId="0" xfId="0" applyFont="1" applyAlignment="1">
      <alignment wrapText="1"/>
    </xf>
    <xf numFmtId="0" fontId="11" fillId="0" borderId="0" xfId="0" applyFont="1" applyAlignment="1">
      <alignment wrapText="1"/>
    </xf>
    <xf numFmtId="44" fontId="4" fillId="2" borderId="1" xfId="1" applyFont="1" applyFill="1" applyBorder="1" applyAlignment="1">
      <alignment horizontal="center"/>
    </xf>
    <xf numFmtId="44" fontId="4" fillId="2" borderId="3" xfId="1" applyFont="1" applyFill="1" applyBorder="1" applyAlignment="1">
      <alignment horizontal="center"/>
    </xf>
    <xf numFmtId="44" fontId="4" fillId="0" borderId="1" xfId="1" applyFont="1" applyFill="1" applyBorder="1" applyAlignment="1">
      <alignment horizontal="center"/>
    </xf>
    <xf numFmtId="44" fontId="4" fillId="0" borderId="3" xfId="1" applyFont="1" applyFill="1" applyBorder="1" applyAlignment="1">
      <alignment horizontal="center"/>
    </xf>
    <xf numFmtId="164" fontId="11" fillId="2" borderId="0" xfId="0" applyNumberFormat="1" applyFont="1" applyFill="1" applyAlignment="1">
      <alignment horizontal="center"/>
    </xf>
    <xf numFmtId="164" fontId="9" fillId="2" borderId="0" xfId="1" applyNumberFormat="1" applyFont="1" applyFill="1" applyBorder="1" applyAlignment="1" applyProtection="1"/>
    <xf numFmtId="164" fontId="11" fillId="2" borderId="0" xfId="1" applyNumberFormat="1" applyFont="1" applyFill="1" applyBorder="1" applyAlignment="1" applyProtection="1"/>
    <xf numFmtId="0" fontId="0" fillId="0" borderId="1" xfId="0" applyBorder="1" applyAlignment="1">
      <alignment horizontal="left" wrapText="1"/>
    </xf>
    <xf numFmtId="0" fontId="0" fillId="2" borderId="1" xfId="0" applyFill="1" applyBorder="1" applyAlignment="1">
      <alignment horizontal="center"/>
    </xf>
    <xf numFmtId="0" fontId="2" fillId="0" borderId="1" xfId="0" applyFont="1" applyBorder="1" applyAlignment="1">
      <alignment horizontal="center"/>
    </xf>
    <xf numFmtId="0" fontId="2" fillId="2" borderId="1" xfId="0" applyFont="1" applyFill="1" applyBorder="1" applyAlignment="1">
      <alignment horizontal="center"/>
    </xf>
    <xf numFmtId="0" fontId="0" fillId="0" borderId="1" xfId="0" applyBorder="1"/>
    <xf numFmtId="49" fontId="3" fillId="3" borderId="0" xfId="0" applyNumberFormat="1" applyFont="1" applyFill="1" applyAlignment="1">
      <alignment horizontal="center" wrapText="1"/>
    </xf>
    <xf numFmtId="0" fontId="0" fillId="0" borderId="1" xfId="0" applyBorder="1" applyAlignment="1">
      <alignment horizontal="center" wrapText="1"/>
    </xf>
    <xf numFmtId="0" fontId="0" fillId="2" borderId="1" xfId="0" applyFill="1" applyBorder="1" applyAlignment="1">
      <alignment horizontal="center" wrapText="1"/>
    </xf>
    <xf numFmtId="49" fontId="3" fillId="0" borderId="6" xfId="0" applyNumberFormat="1" applyFont="1" applyBorder="1" applyAlignment="1">
      <alignment horizontal="center"/>
    </xf>
    <xf numFmtId="0" fontId="3" fillId="0" borderId="5" xfId="0" applyFont="1" applyBorder="1" applyAlignment="1">
      <alignment wrapText="1"/>
    </xf>
    <xf numFmtId="49" fontId="3" fillId="0" borderId="7" xfId="0" applyNumberFormat="1" applyFont="1" applyBorder="1" applyAlignment="1">
      <alignment horizontal="center"/>
    </xf>
    <xf numFmtId="0" fontId="11" fillId="0" borderId="1" xfId="0" applyFont="1" applyBorder="1" applyAlignment="1">
      <alignment horizontal="center" wrapText="1"/>
    </xf>
    <xf numFmtId="0" fontId="12" fillId="0" borderId="1" xfId="0" applyFont="1" applyBorder="1" applyAlignment="1">
      <alignment horizontal="center"/>
    </xf>
    <xf numFmtId="0" fontId="12" fillId="0" borderId="1" xfId="0" applyFont="1" applyBorder="1" applyAlignment="1">
      <alignment horizontal="center" wrapText="1"/>
    </xf>
    <xf numFmtId="49" fontId="10" fillId="0" borderId="1" xfId="0" applyNumberFormat="1" applyFont="1" applyBorder="1" applyAlignment="1">
      <alignment horizontal="center" wrapText="1"/>
    </xf>
    <xf numFmtId="44" fontId="12" fillId="0" borderId="1" xfId="1" applyFont="1" applyFill="1" applyBorder="1" applyAlignment="1">
      <alignment horizontal="center" wrapText="1"/>
    </xf>
    <xf numFmtId="0" fontId="10" fillId="0" borderId="1" xfId="0" applyFont="1" applyBorder="1" applyAlignment="1">
      <alignment horizontal="center" wrapText="1"/>
    </xf>
    <xf numFmtId="44" fontId="12" fillId="0" borderId="3" xfId="1" applyFont="1" applyFill="1" applyBorder="1" applyAlignment="1">
      <alignment horizontal="center" wrapText="1"/>
    </xf>
    <xf numFmtId="49" fontId="0" fillId="0" borderId="7" xfId="0" applyNumberFormat="1" applyBorder="1" applyAlignment="1">
      <alignment horizontal="center"/>
    </xf>
    <xf numFmtId="49" fontId="0" fillId="0" borderId="8" xfId="0" applyNumberFormat="1" applyBorder="1" applyAlignment="1">
      <alignment horizontal="center"/>
    </xf>
    <xf numFmtId="0" fontId="0" fillId="0" borderId="9" xfId="0" applyBorder="1" applyAlignment="1">
      <alignment wrapText="1"/>
    </xf>
    <xf numFmtId="0" fontId="0" fillId="0" borderId="9" xfId="0" applyBorder="1" applyAlignment="1">
      <alignment horizontal="center" wrapText="1"/>
    </xf>
    <xf numFmtId="0" fontId="0" fillId="0" borderId="9" xfId="0" applyBorder="1" applyAlignment="1">
      <alignment horizontal="center"/>
    </xf>
    <xf numFmtId="44" fontId="4" fillId="0" borderId="9" xfId="1" applyFont="1" applyFill="1" applyBorder="1" applyAlignment="1">
      <alignment horizontal="center"/>
    </xf>
    <xf numFmtId="44" fontId="4" fillId="0" borderId="10" xfId="1" applyFont="1" applyFill="1" applyBorder="1" applyAlignment="1">
      <alignment horizontal="center"/>
    </xf>
    <xf numFmtId="0" fontId="7" fillId="0" borderId="1" xfId="0" applyFont="1" applyBorder="1" applyAlignment="1">
      <alignment wrapText="1"/>
    </xf>
    <xf numFmtId="0" fontId="7" fillId="0" borderId="1" xfId="0" applyFont="1" applyBorder="1" applyAlignment="1">
      <alignment horizontal="center" wrapText="1"/>
    </xf>
    <xf numFmtId="2" fontId="13" fillId="0" borderId="1" xfId="0" applyNumberFormat="1" applyFont="1" applyBorder="1" applyAlignment="1">
      <alignment horizontal="center" shrinkToFit="1"/>
    </xf>
    <xf numFmtId="0" fontId="13" fillId="0" borderId="1" xfId="0" applyFont="1" applyBorder="1" applyAlignment="1">
      <alignment horizontal="center" wrapText="1"/>
    </xf>
    <xf numFmtId="1" fontId="13" fillId="0" borderId="1" xfId="0" applyNumberFormat="1" applyFont="1" applyBorder="1" applyAlignment="1">
      <alignment horizontal="center" shrinkToFit="1"/>
    </xf>
    <xf numFmtId="0" fontId="10" fillId="0" borderId="1" xfId="0" applyFont="1" applyBorder="1" applyAlignment="1">
      <alignment horizontal="left" wrapText="1"/>
    </xf>
    <xf numFmtId="49" fontId="4" fillId="0" borderId="0" xfId="0" applyNumberFormat="1" applyFont="1" applyAlignment="1">
      <alignment horizontal="center" wrapText="1"/>
    </xf>
    <xf numFmtId="49" fontId="4" fillId="3" borderId="0" xfId="0" applyNumberFormat="1" applyFont="1" applyFill="1" applyAlignment="1">
      <alignment horizontal="center" wrapText="1"/>
    </xf>
    <xf numFmtId="0" fontId="1" fillId="0" borderId="0" xfId="0" applyFont="1"/>
    <xf numFmtId="0" fontId="1" fillId="0" borderId="0" xfId="0" applyFont="1" applyAlignment="1">
      <alignment horizontal="center"/>
    </xf>
    <xf numFmtId="0" fontId="1" fillId="3" borderId="0" xfId="0" applyFont="1" applyFill="1"/>
    <xf numFmtId="0" fontId="6" fillId="0" borderId="1" xfId="0" applyFont="1" applyBorder="1" applyAlignment="1">
      <alignment wrapText="1"/>
    </xf>
    <xf numFmtId="0" fontId="0" fillId="0" borderId="12" xfId="0" applyBorder="1" applyAlignment="1">
      <alignment wrapText="1"/>
    </xf>
    <xf numFmtId="0" fontId="9" fillId="0" borderId="1" xfId="0" applyFont="1" applyBorder="1" applyAlignment="1">
      <alignment horizontal="center" wrapText="1"/>
    </xf>
    <xf numFmtId="49" fontId="7" fillId="0" borderId="1" xfId="0" applyNumberFormat="1" applyFont="1" applyBorder="1" applyAlignment="1">
      <alignment horizontal="center" wrapText="1"/>
    </xf>
    <xf numFmtId="0" fontId="0" fillId="4" borderId="1" xfId="0" applyFill="1" applyBorder="1" applyAlignment="1">
      <alignment horizontal="center" wrapText="1"/>
    </xf>
    <xf numFmtId="0" fontId="13" fillId="4" borderId="1" xfId="0" applyFont="1" applyFill="1" applyBorder="1" applyAlignment="1">
      <alignment horizontal="center"/>
    </xf>
    <xf numFmtId="0" fontId="0" fillId="4" borderId="1" xfId="0" applyFill="1" applyBorder="1" applyAlignment="1">
      <alignment horizontal="center"/>
    </xf>
    <xf numFmtId="0" fontId="7" fillId="4" borderId="1" xfId="0" applyFont="1" applyFill="1" applyBorder="1" applyAlignment="1">
      <alignment horizontal="center" wrapText="1"/>
    </xf>
    <xf numFmtId="1" fontId="13" fillId="4" borderId="1" xfId="0" applyNumberFormat="1" applyFont="1" applyFill="1" applyBorder="1" applyAlignment="1">
      <alignment horizontal="center" shrinkToFit="1"/>
    </xf>
    <xf numFmtId="0" fontId="15" fillId="0" borderId="1" xfId="0" applyFont="1" applyBorder="1" applyAlignment="1">
      <alignment wrapText="1"/>
    </xf>
    <xf numFmtId="165" fontId="0" fillId="0" borderId="0" xfId="0" applyNumberFormat="1" applyAlignment="1">
      <alignment horizontal="center"/>
    </xf>
    <xf numFmtId="0" fontId="14" fillId="0" borderId="1" xfId="0" applyFont="1" applyBorder="1" applyAlignment="1">
      <alignment horizontal="center" wrapText="1"/>
    </xf>
    <xf numFmtId="0" fontId="16" fillId="0" borderId="0" xfId="0" applyFont="1" applyAlignment="1">
      <alignment wrapText="1"/>
    </xf>
    <xf numFmtId="0" fontId="14" fillId="0" borderId="1" xfId="0" applyFont="1" applyBorder="1" applyAlignment="1">
      <alignment horizontal="center" wrapText="1"/>
    </xf>
    <xf numFmtId="0" fontId="13" fillId="4" borderId="1" xfId="0" applyFont="1" applyFill="1" applyBorder="1" applyAlignment="1">
      <alignment horizontal="center" wrapText="1"/>
    </xf>
    <xf numFmtId="0" fontId="0" fillId="0" borderId="1" xfId="0" applyBorder="1" applyAlignment="1">
      <alignment horizontal="center" wrapText="1"/>
    </xf>
    <xf numFmtId="44" fontId="4" fillId="2" borderId="3" xfId="1" applyFont="1" applyFill="1" applyBorder="1" applyAlignment="1">
      <alignment horizontal="center" wrapText="1"/>
    </xf>
    <xf numFmtId="0" fontId="0" fillId="2" borderId="3" xfId="0" applyFill="1" applyBorder="1" applyAlignment="1">
      <alignment horizontal="center" wrapText="1"/>
    </xf>
    <xf numFmtId="44" fontId="1" fillId="2" borderId="1" xfId="1" applyFont="1" applyFill="1" applyBorder="1" applyAlignment="1">
      <alignment horizontal="center" wrapText="1"/>
    </xf>
    <xf numFmtId="0" fontId="0" fillId="2" borderId="1" xfId="0" applyFill="1" applyBorder="1" applyAlignment="1">
      <alignment horizontal="center" wrapText="1"/>
    </xf>
    <xf numFmtId="0" fontId="1" fillId="0" borderId="1" xfId="0" applyFont="1" applyBorder="1" applyAlignment="1">
      <alignment horizontal="center" wrapText="1"/>
    </xf>
    <xf numFmtId="0" fontId="9" fillId="0" borderId="1" xfId="0" applyFont="1" applyBorder="1" applyAlignment="1">
      <alignment horizontal="center" wrapText="1"/>
    </xf>
    <xf numFmtId="49" fontId="7" fillId="0" borderId="1" xfId="0" applyNumberFormat="1" applyFont="1" applyBorder="1" applyAlignment="1">
      <alignment horizontal="center" wrapText="1"/>
    </xf>
    <xf numFmtId="49" fontId="7" fillId="4" borderId="1" xfId="0" applyNumberFormat="1" applyFont="1" applyFill="1" applyBorder="1" applyAlignment="1">
      <alignment horizontal="center" wrapText="1"/>
    </xf>
    <xf numFmtId="49" fontId="1" fillId="0" borderId="11" xfId="0" applyNumberFormat="1" applyFont="1" applyBorder="1" applyAlignment="1">
      <alignment horizontal="center" wrapText="1"/>
    </xf>
    <xf numFmtId="0" fontId="1" fillId="0" borderId="12" xfId="0" applyFont="1" applyBorder="1" applyAlignment="1">
      <alignment wrapText="1"/>
    </xf>
    <xf numFmtId="0" fontId="7" fillId="0" borderId="1" xfId="0" applyFont="1" applyBorder="1" applyAlignment="1">
      <alignment wrapText="1"/>
    </xf>
    <xf numFmtId="0" fontId="9" fillId="4" borderId="1" xfId="0" applyFont="1" applyFill="1" applyBorder="1" applyAlignment="1">
      <alignment horizontal="center" wrapText="1"/>
    </xf>
    <xf numFmtId="49" fontId="0" fillId="0" borderId="11" xfId="0" applyNumberFormat="1" applyBorder="1" applyAlignment="1">
      <alignment horizontal="center" wrapText="1"/>
    </xf>
    <xf numFmtId="0" fontId="0" fillId="0" borderId="12" xfId="0" applyBorder="1" applyAlignment="1">
      <alignment wrapText="1"/>
    </xf>
    <xf numFmtId="0" fontId="0" fillId="4" borderId="1" xfId="0" applyFill="1" applyBorder="1" applyAlignment="1">
      <alignment horizontal="center" wrapText="1"/>
    </xf>
    <xf numFmtId="0" fontId="13" fillId="0" borderId="1" xfId="0" applyFont="1" applyBorder="1" applyAlignment="1">
      <alignment horizontal="center" wrapText="1"/>
    </xf>
    <xf numFmtId="49" fontId="14" fillId="0" borderId="1" xfId="0" applyNumberFormat="1" applyFont="1" applyBorder="1" applyAlignment="1">
      <alignment horizontal="center" wrapText="1"/>
    </xf>
    <xf numFmtId="49" fontId="4" fillId="0" borderId="11" xfId="0" applyNumberFormat="1" applyFont="1" applyBorder="1" applyAlignment="1">
      <alignment horizontal="center" wrapText="1"/>
    </xf>
  </cellXfs>
  <cellStyles count="2">
    <cellStyle name="Měna" xfId="1" builtinId="4"/>
    <cellStyle name="Normální" xfId="0" builtinId="0"/>
  </cellStyles>
  <dxfs count="20">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87182226020086"/>
        </patternFill>
      </fill>
    </dxf>
    <dxf>
      <fill>
        <patternFill>
          <bgColor theme="7" tint="0.59987182226020086"/>
        </patternFill>
      </fill>
    </dxf>
    <dxf>
      <fill>
        <patternFill>
          <bgColor theme="7" tint="0.59987182226020086"/>
        </patternFill>
      </fill>
    </dxf>
    <dxf>
      <fill>
        <patternFill>
          <bgColor theme="7" tint="0.59987182226020086"/>
        </patternFill>
      </fill>
    </dxf>
    <dxf>
      <fill>
        <patternFill>
          <bgColor theme="7" tint="0.59987182226020086"/>
        </patternFill>
      </fill>
    </dxf>
    <dxf>
      <fill>
        <patternFill>
          <bgColor theme="7" tint="0.59987182226020086"/>
        </patternFill>
      </fill>
    </dxf>
    <dxf>
      <fill>
        <patternFill>
          <bgColor theme="7" tint="0.59987182226020086"/>
        </patternFill>
      </fill>
    </dxf>
    <dxf>
      <fill>
        <patternFill>
          <bgColor theme="7" tint="0.59996337778862885"/>
        </patternFill>
      </fill>
    </dxf>
    <dxf>
      <fill>
        <patternFill>
          <bgColor theme="7" tint="0.59987182226020086"/>
        </patternFill>
      </fill>
    </dxf>
    <dxf>
      <fill>
        <patternFill>
          <bgColor theme="7" tint="0.59987182226020086"/>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99"/>
  <sheetViews>
    <sheetView tabSelected="1" zoomScale="70" zoomScaleNormal="70" workbookViewId="0">
      <pane ySplit="1" topLeftCell="A23" activePane="bottomLeft" state="frozen"/>
      <selection pane="bottomLeft" activeCell="E35" sqref="E35"/>
    </sheetView>
  </sheetViews>
  <sheetFormatPr defaultRowHeight="15" x14ac:dyDescent="0.25"/>
  <cols>
    <col min="1" max="1" width="10.140625" style="4" bestFit="1" customWidth="1"/>
    <col min="2" max="2" width="185.140625" customWidth="1"/>
    <col min="3" max="3" width="28.5703125" customWidth="1"/>
    <col min="4" max="4" width="13.7109375" style="4" customWidth="1"/>
    <col min="5" max="5" width="19.5703125" style="4" customWidth="1"/>
    <col min="6" max="6" width="11.28515625" bestFit="1" customWidth="1"/>
    <col min="7" max="8" width="9.140625" style="4" customWidth="1"/>
    <col min="9" max="9" width="12.42578125" style="4" customWidth="1"/>
    <col min="10" max="11" width="9.140625" style="4" customWidth="1"/>
    <col min="12" max="12" width="11.5703125" style="4" customWidth="1"/>
    <col min="13" max="14" width="11.85546875" style="4" customWidth="1"/>
    <col min="15" max="15" width="11.28515625" style="4" customWidth="1"/>
    <col min="16" max="18" width="10.7109375" style="4" customWidth="1"/>
    <col min="19" max="20" width="11.5703125" style="4" customWidth="1"/>
    <col min="21" max="21" width="12.85546875" style="4" customWidth="1"/>
    <col min="22" max="22" width="11.5703125" style="4" customWidth="1"/>
    <col min="23" max="23" width="9.140625" style="4"/>
    <col min="24" max="24" width="15.42578125" style="4" bestFit="1" customWidth="1"/>
    <col min="25" max="25" width="3.5703125" style="4" bestFit="1" customWidth="1"/>
    <col min="26" max="26" width="17.7109375" style="4" bestFit="1" customWidth="1"/>
    <col min="27" max="27" width="9.140625" style="4"/>
    <col min="28" max="29" width="10" hidden="1" customWidth="1"/>
  </cols>
  <sheetData>
    <row r="1" spans="1:29" ht="60" x14ac:dyDescent="0.25">
      <c r="A1" s="34" t="s">
        <v>0</v>
      </c>
      <c r="B1" s="35" t="s">
        <v>1</v>
      </c>
      <c r="C1" s="7" t="s">
        <v>28</v>
      </c>
      <c r="D1" s="8" t="s">
        <v>29</v>
      </c>
      <c r="E1" s="9" t="s">
        <v>30</v>
      </c>
      <c r="F1" s="10" t="s">
        <v>31</v>
      </c>
      <c r="G1" s="9" t="s">
        <v>2</v>
      </c>
      <c r="H1" s="7" t="s">
        <v>32</v>
      </c>
      <c r="I1" s="10" t="s">
        <v>33</v>
      </c>
      <c r="J1" s="9" t="s">
        <v>3</v>
      </c>
      <c r="K1" s="7" t="s">
        <v>34</v>
      </c>
      <c r="L1" s="10" t="s">
        <v>35</v>
      </c>
      <c r="M1" s="9" t="s">
        <v>4</v>
      </c>
      <c r="N1" s="10" t="s">
        <v>36</v>
      </c>
      <c r="O1" s="10" t="s">
        <v>37</v>
      </c>
      <c r="P1" s="9" t="s">
        <v>5</v>
      </c>
      <c r="Q1" s="7" t="s">
        <v>38</v>
      </c>
      <c r="R1" s="10" t="s">
        <v>39</v>
      </c>
      <c r="S1" s="9" t="s">
        <v>6</v>
      </c>
      <c r="T1" s="7" t="s">
        <v>40</v>
      </c>
      <c r="U1" s="10" t="s">
        <v>41</v>
      </c>
      <c r="V1" s="9" t="s">
        <v>42</v>
      </c>
      <c r="W1" s="7" t="s">
        <v>43</v>
      </c>
      <c r="X1" s="11" t="s">
        <v>44</v>
      </c>
      <c r="Y1" s="12" t="s">
        <v>45</v>
      </c>
      <c r="Z1" s="13" t="s">
        <v>46</v>
      </c>
      <c r="AA1" s="14"/>
      <c r="AB1" s="5" t="s">
        <v>26</v>
      </c>
      <c r="AC1" s="5" t="s">
        <v>27</v>
      </c>
    </row>
    <row r="2" spans="1:29" x14ac:dyDescent="0.25">
      <c r="A2" s="36"/>
      <c r="B2" s="1" t="s">
        <v>110</v>
      </c>
      <c r="C2" s="37"/>
      <c r="D2" s="38"/>
      <c r="E2" s="39"/>
      <c r="F2" s="40"/>
      <c r="G2" s="39"/>
      <c r="H2" s="37"/>
      <c r="I2" s="40"/>
      <c r="J2" s="39"/>
      <c r="K2" s="37"/>
      <c r="L2" s="40"/>
      <c r="M2" s="39"/>
      <c r="N2" s="40"/>
      <c r="O2" s="40"/>
      <c r="P2" s="39"/>
      <c r="Q2" s="37"/>
      <c r="R2" s="40"/>
      <c r="S2" s="39"/>
      <c r="T2" s="37"/>
      <c r="U2" s="40"/>
      <c r="V2" s="39"/>
      <c r="W2" s="37"/>
      <c r="X2" s="41"/>
      <c r="Y2" s="42"/>
      <c r="Z2" s="43"/>
      <c r="AA2" s="14"/>
      <c r="AB2" s="31"/>
      <c r="AC2" s="31"/>
    </row>
    <row r="3" spans="1:29" s="59" customFormat="1" ht="48.75" customHeight="1" x14ac:dyDescent="0.25">
      <c r="A3" s="95" t="s">
        <v>109</v>
      </c>
      <c r="B3" s="88" t="s">
        <v>130</v>
      </c>
      <c r="C3" s="83" t="s">
        <v>105</v>
      </c>
      <c r="D3" s="89"/>
      <c r="E3" s="89"/>
      <c r="F3" s="84" t="s">
        <v>106</v>
      </c>
      <c r="G3" s="83">
        <v>5000</v>
      </c>
      <c r="H3" s="76"/>
      <c r="I3" s="84" t="s">
        <v>106</v>
      </c>
      <c r="J3" s="83">
        <v>1070</v>
      </c>
      <c r="K3" s="76"/>
      <c r="L3" s="84"/>
      <c r="M3" s="83"/>
      <c r="N3" s="85"/>
      <c r="O3" s="84"/>
      <c r="P3" s="83"/>
      <c r="Q3" s="93"/>
      <c r="R3" s="94"/>
      <c r="S3" s="75"/>
      <c r="T3" s="76"/>
      <c r="U3" s="84"/>
      <c r="V3" s="83"/>
      <c r="W3" s="93"/>
      <c r="X3" s="80">
        <v>0</v>
      </c>
      <c r="Y3" s="82">
        <v>1</v>
      </c>
      <c r="Z3" s="78">
        <f>Y3*X3</f>
        <v>0</v>
      </c>
      <c r="AA3" s="57"/>
      <c r="AB3" s="58"/>
      <c r="AC3" s="58"/>
    </row>
    <row r="4" spans="1:29" s="59" customFormat="1" ht="409.5" customHeight="1" x14ac:dyDescent="0.25">
      <c r="A4" s="87"/>
      <c r="B4" s="88"/>
      <c r="C4" s="83"/>
      <c r="D4" s="89"/>
      <c r="E4" s="89"/>
      <c r="F4" s="84"/>
      <c r="G4" s="84"/>
      <c r="H4" s="76"/>
      <c r="I4" s="84"/>
      <c r="J4" s="84"/>
      <c r="K4" s="76"/>
      <c r="L4" s="84"/>
      <c r="M4" s="84"/>
      <c r="N4" s="85"/>
      <c r="O4" s="84"/>
      <c r="P4" s="84"/>
      <c r="Q4" s="84"/>
      <c r="R4" s="94"/>
      <c r="S4" s="94"/>
      <c r="T4" s="76"/>
      <c r="U4" s="84"/>
      <c r="V4" s="84"/>
      <c r="W4" s="84"/>
      <c r="X4" s="81"/>
      <c r="Y4" s="77"/>
      <c r="Z4" s="79"/>
      <c r="AA4" s="57"/>
      <c r="AB4" s="58"/>
      <c r="AC4" s="58"/>
    </row>
    <row r="5" spans="1:29" x14ac:dyDescent="0.25">
      <c r="A5" s="44"/>
      <c r="B5" s="1" t="s">
        <v>113</v>
      </c>
      <c r="C5" s="3"/>
      <c r="D5" s="32"/>
      <c r="E5" s="32"/>
      <c r="F5" s="3"/>
      <c r="G5" s="2"/>
      <c r="H5" s="2"/>
      <c r="I5" s="2"/>
      <c r="J5" s="2"/>
      <c r="K5" s="2"/>
      <c r="L5" s="2"/>
      <c r="M5" s="2"/>
      <c r="N5" s="2"/>
      <c r="O5" s="2"/>
      <c r="P5" s="2"/>
      <c r="Q5" s="2"/>
      <c r="R5" s="2"/>
      <c r="S5" s="2"/>
      <c r="T5" s="2"/>
      <c r="U5" s="2"/>
      <c r="V5" s="2"/>
      <c r="W5" s="2"/>
      <c r="X5" s="21"/>
      <c r="Y5" s="2"/>
      <c r="Z5" s="22"/>
      <c r="AB5" s="6"/>
      <c r="AC5" s="6"/>
    </row>
    <row r="6" spans="1:29" s="59" customFormat="1" ht="409.5" customHeight="1" x14ac:dyDescent="0.25">
      <c r="A6" s="86" t="s">
        <v>111</v>
      </c>
      <c r="B6" s="88" t="s">
        <v>129</v>
      </c>
      <c r="C6" s="83" t="s">
        <v>105</v>
      </c>
      <c r="D6" s="89"/>
      <c r="E6" s="89"/>
      <c r="F6" s="84" t="s">
        <v>106</v>
      </c>
      <c r="G6" s="83">
        <v>5000</v>
      </c>
      <c r="H6" s="76"/>
      <c r="I6" s="84" t="s">
        <v>106</v>
      </c>
      <c r="J6" s="83">
        <v>1070</v>
      </c>
      <c r="K6" s="76"/>
      <c r="L6" s="84"/>
      <c r="M6" s="83"/>
      <c r="N6" s="85"/>
      <c r="O6" s="83"/>
      <c r="P6" s="83"/>
      <c r="Q6" s="83"/>
      <c r="R6" s="84"/>
      <c r="S6" s="75"/>
      <c r="T6" s="76"/>
      <c r="U6" s="83"/>
      <c r="V6" s="83"/>
      <c r="W6" s="83"/>
      <c r="X6" s="80">
        <v>0</v>
      </c>
      <c r="Y6" s="82">
        <v>1</v>
      </c>
      <c r="Z6" s="78">
        <f>Y6*X6</f>
        <v>0</v>
      </c>
      <c r="AA6" s="60"/>
      <c r="AB6" s="61"/>
      <c r="AC6" s="61"/>
    </row>
    <row r="7" spans="1:29" s="59" customFormat="1" ht="351.75" customHeight="1" x14ac:dyDescent="0.25">
      <c r="A7" s="87"/>
      <c r="B7" s="88"/>
      <c r="C7" s="83"/>
      <c r="D7" s="89"/>
      <c r="E7" s="89"/>
      <c r="F7" s="84"/>
      <c r="G7" s="84"/>
      <c r="H7" s="76"/>
      <c r="I7" s="84"/>
      <c r="J7" s="84"/>
      <c r="K7" s="76"/>
      <c r="L7" s="84"/>
      <c r="M7" s="84"/>
      <c r="N7" s="85"/>
      <c r="O7" s="83"/>
      <c r="P7" s="83"/>
      <c r="Q7" s="83"/>
      <c r="R7" s="83"/>
      <c r="S7" s="75"/>
      <c r="T7" s="76"/>
      <c r="U7" s="83"/>
      <c r="V7" s="83"/>
      <c r="W7" s="83"/>
      <c r="X7" s="81"/>
      <c r="Y7" s="77"/>
      <c r="Z7" s="79"/>
      <c r="AA7" s="60"/>
      <c r="AB7" s="61"/>
      <c r="AC7" s="61"/>
    </row>
    <row r="8" spans="1:29" ht="65.25" customHeight="1" x14ac:dyDescent="0.25">
      <c r="A8" s="44"/>
      <c r="B8" s="3" t="s">
        <v>124</v>
      </c>
      <c r="C8" s="3"/>
      <c r="D8" s="33"/>
      <c r="E8" s="33"/>
      <c r="F8" s="3"/>
      <c r="G8" s="2"/>
      <c r="H8" s="2"/>
      <c r="I8" s="2"/>
      <c r="J8" s="2"/>
      <c r="K8" s="2"/>
      <c r="L8" s="2"/>
      <c r="M8" s="2"/>
      <c r="N8" s="2"/>
      <c r="O8" s="2"/>
      <c r="P8" s="2"/>
      <c r="Q8" s="2"/>
      <c r="R8" s="2"/>
      <c r="S8" s="2"/>
      <c r="T8" s="2"/>
      <c r="U8" s="2"/>
      <c r="V8" s="2"/>
      <c r="W8" s="2"/>
      <c r="X8" s="19">
        <v>0</v>
      </c>
      <c r="Y8" s="2">
        <v>1</v>
      </c>
      <c r="Z8" s="20">
        <f t="shared" ref="Z8" si="0">Y8*X8</f>
        <v>0</v>
      </c>
      <c r="AB8" s="6"/>
      <c r="AC8" s="6"/>
    </row>
    <row r="9" spans="1:29" ht="44.25" customHeight="1" x14ac:dyDescent="0.25">
      <c r="A9" s="44" t="s">
        <v>7</v>
      </c>
      <c r="B9" s="26" t="s">
        <v>104</v>
      </c>
      <c r="C9" s="26"/>
      <c r="D9" s="27"/>
      <c r="E9" s="27"/>
      <c r="F9" s="2"/>
      <c r="G9" s="28">
        <v>600</v>
      </c>
      <c r="H9" s="29"/>
      <c r="I9" s="28"/>
      <c r="J9" s="28">
        <v>400</v>
      </c>
      <c r="K9" s="29"/>
      <c r="L9" s="2"/>
      <c r="M9" s="2"/>
      <c r="N9" s="2"/>
      <c r="O9" s="2"/>
      <c r="P9" s="2"/>
      <c r="Q9" s="2"/>
      <c r="R9" s="2"/>
      <c r="S9" s="2"/>
      <c r="T9" s="2"/>
      <c r="U9" s="2"/>
      <c r="V9" s="2"/>
      <c r="W9" s="2"/>
      <c r="X9" s="19">
        <v>0</v>
      </c>
      <c r="Y9" s="2">
        <v>5</v>
      </c>
      <c r="Z9" s="20">
        <f t="shared" ref="Z9:Z30" si="1">Y9*X9</f>
        <v>0</v>
      </c>
      <c r="AB9" s="6"/>
      <c r="AC9" s="6"/>
    </row>
    <row r="10" spans="1:29" x14ac:dyDescent="0.25">
      <c r="A10" s="44"/>
      <c r="B10" s="1" t="s">
        <v>114</v>
      </c>
      <c r="C10" s="26"/>
      <c r="D10" s="2"/>
      <c r="E10" s="2"/>
      <c r="F10" s="2"/>
      <c r="G10" s="28"/>
      <c r="H10" s="28"/>
      <c r="I10" s="28"/>
      <c r="J10" s="28"/>
      <c r="K10" s="28"/>
      <c r="L10" s="2"/>
      <c r="M10" s="2"/>
      <c r="N10" s="2"/>
      <c r="O10" s="2"/>
      <c r="P10" s="2"/>
      <c r="Q10" s="2"/>
      <c r="R10" s="2"/>
      <c r="S10" s="2"/>
      <c r="T10" s="2"/>
      <c r="U10" s="2"/>
      <c r="V10" s="2"/>
      <c r="W10" s="2"/>
      <c r="X10" s="21"/>
      <c r="Y10" s="2"/>
      <c r="Z10" s="22"/>
      <c r="AB10" s="6"/>
      <c r="AC10" s="6"/>
    </row>
    <row r="11" spans="1:29" ht="409.5" customHeight="1" x14ac:dyDescent="0.25">
      <c r="A11" s="90" t="s">
        <v>112</v>
      </c>
      <c r="B11" s="88" t="s">
        <v>118</v>
      </c>
      <c r="C11" s="83" t="s">
        <v>105</v>
      </c>
      <c r="D11" s="89"/>
      <c r="E11" s="89"/>
      <c r="F11" s="84" t="s">
        <v>106</v>
      </c>
      <c r="G11" s="83">
        <v>4800</v>
      </c>
      <c r="H11" s="76"/>
      <c r="I11" s="84" t="s">
        <v>106</v>
      </c>
      <c r="J11" s="83">
        <v>1070</v>
      </c>
      <c r="K11" s="76"/>
      <c r="L11" s="84"/>
      <c r="M11" s="83"/>
      <c r="N11" s="85"/>
      <c r="O11" s="83"/>
      <c r="P11" s="83"/>
      <c r="Q11" s="83"/>
      <c r="R11" s="84"/>
      <c r="S11" s="75"/>
      <c r="T11" s="76"/>
      <c r="U11" s="77"/>
      <c r="V11" s="77"/>
      <c r="W11" s="77"/>
      <c r="X11" s="80">
        <v>0</v>
      </c>
      <c r="Y11" s="82">
        <v>1</v>
      </c>
      <c r="Z11" s="78">
        <f>Y11*X11</f>
        <v>0</v>
      </c>
    </row>
    <row r="12" spans="1:29" ht="378.75" customHeight="1" x14ac:dyDescent="0.25">
      <c r="A12" s="91"/>
      <c r="B12" s="88"/>
      <c r="C12" s="83"/>
      <c r="D12" s="89"/>
      <c r="E12" s="89"/>
      <c r="F12" s="84"/>
      <c r="G12" s="84"/>
      <c r="H12" s="76"/>
      <c r="I12" s="84"/>
      <c r="J12" s="84"/>
      <c r="K12" s="76"/>
      <c r="L12" s="84"/>
      <c r="M12" s="84"/>
      <c r="N12" s="85"/>
      <c r="O12" s="83"/>
      <c r="P12" s="83"/>
      <c r="Q12" s="83"/>
      <c r="R12" s="83"/>
      <c r="S12" s="75"/>
      <c r="T12" s="76"/>
      <c r="U12" s="77"/>
      <c r="V12" s="77"/>
      <c r="W12" s="77"/>
      <c r="X12" s="81"/>
      <c r="Y12" s="77"/>
      <c r="Z12" s="79"/>
    </row>
    <row r="13" spans="1:29" ht="61.5" customHeight="1" x14ac:dyDescent="0.25">
      <c r="A13" s="44"/>
      <c r="B13" s="3" t="s">
        <v>125</v>
      </c>
      <c r="C13" s="3"/>
      <c r="D13" s="33"/>
      <c r="E13" s="33"/>
      <c r="F13" s="3"/>
      <c r="G13" s="2"/>
      <c r="H13" s="2"/>
      <c r="I13" s="2"/>
      <c r="J13" s="2"/>
      <c r="K13" s="2"/>
      <c r="L13" s="2"/>
      <c r="M13" s="2"/>
      <c r="N13" s="2"/>
      <c r="O13" s="2"/>
      <c r="P13" s="2"/>
      <c r="Q13" s="2"/>
      <c r="R13" s="2"/>
      <c r="S13" s="2"/>
      <c r="T13" s="2"/>
      <c r="U13" s="2"/>
      <c r="V13" s="2"/>
      <c r="W13" s="2"/>
      <c r="X13" s="19">
        <v>0</v>
      </c>
      <c r="Y13" s="2">
        <v>1</v>
      </c>
      <c r="Z13" s="20">
        <f t="shared" si="1"/>
        <v>0</v>
      </c>
      <c r="AB13" s="6"/>
      <c r="AC13" s="6"/>
    </row>
    <row r="14" spans="1:29" x14ac:dyDescent="0.25">
      <c r="A14" s="44"/>
      <c r="B14" s="1" t="s">
        <v>115</v>
      </c>
      <c r="C14" s="3"/>
      <c r="D14" s="32"/>
      <c r="E14" s="32"/>
      <c r="F14" s="3"/>
      <c r="G14" s="2"/>
      <c r="H14" s="2"/>
      <c r="I14" s="2"/>
      <c r="J14" s="2"/>
      <c r="K14" s="2"/>
      <c r="L14" s="2"/>
      <c r="M14" s="2"/>
      <c r="N14" s="2"/>
      <c r="O14" s="2"/>
      <c r="P14" s="2"/>
      <c r="Q14" s="2"/>
      <c r="R14" s="2"/>
      <c r="S14" s="2"/>
      <c r="T14" s="2"/>
      <c r="U14" s="2"/>
      <c r="V14" s="2"/>
      <c r="W14" s="2"/>
      <c r="X14" s="21"/>
      <c r="Y14" s="2"/>
      <c r="Z14" s="22"/>
      <c r="AB14" s="6"/>
      <c r="AC14" s="6"/>
    </row>
    <row r="15" spans="1:29" ht="409.5" customHeight="1" x14ac:dyDescent="0.25">
      <c r="A15" s="90" t="s">
        <v>116</v>
      </c>
      <c r="B15" s="88" t="s">
        <v>128</v>
      </c>
      <c r="C15" s="83" t="s">
        <v>105</v>
      </c>
      <c r="D15" s="92"/>
      <c r="E15" s="92"/>
      <c r="F15" s="84" t="s">
        <v>106</v>
      </c>
      <c r="G15" s="83">
        <v>4800</v>
      </c>
      <c r="H15" s="76"/>
      <c r="I15" s="84" t="s">
        <v>106</v>
      </c>
      <c r="J15" s="83">
        <v>1070</v>
      </c>
      <c r="K15" s="76"/>
      <c r="L15" s="84"/>
      <c r="M15" s="83"/>
      <c r="N15" s="85"/>
      <c r="O15" s="83"/>
      <c r="P15" s="83"/>
      <c r="Q15" s="83"/>
      <c r="R15" s="84"/>
      <c r="S15" s="75"/>
      <c r="T15" s="76"/>
      <c r="U15" s="77"/>
      <c r="V15" s="77"/>
      <c r="W15" s="77"/>
      <c r="X15" s="80">
        <v>0</v>
      </c>
      <c r="Y15" s="82">
        <v>1</v>
      </c>
      <c r="Z15" s="78">
        <f>Y15*X15</f>
        <v>0</v>
      </c>
      <c r="AB15" s="6"/>
      <c r="AC15" s="6"/>
    </row>
    <row r="16" spans="1:29" ht="409.5" customHeight="1" x14ac:dyDescent="0.25">
      <c r="A16" s="91"/>
      <c r="B16" s="88"/>
      <c r="C16" s="83"/>
      <c r="D16" s="92"/>
      <c r="E16" s="92"/>
      <c r="F16" s="84"/>
      <c r="G16" s="84"/>
      <c r="H16" s="76"/>
      <c r="I16" s="84"/>
      <c r="J16" s="84"/>
      <c r="K16" s="76"/>
      <c r="L16" s="84"/>
      <c r="M16" s="84"/>
      <c r="N16" s="85"/>
      <c r="O16" s="83"/>
      <c r="P16" s="83"/>
      <c r="Q16" s="83"/>
      <c r="R16" s="83"/>
      <c r="S16" s="75"/>
      <c r="T16" s="76"/>
      <c r="U16" s="77"/>
      <c r="V16" s="77"/>
      <c r="W16" s="77"/>
      <c r="X16" s="81"/>
      <c r="Y16" s="77"/>
      <c r="Z16" s="79"/>
      <c r="AB16" s="6"/>
      <c r="AC16" s="6"/>
    </row>
    <row r="17" spans="1:29" ht="48" customHeight="1" x14ac:dyDescent="0.25">
      <c r="A17" s="63"/>
      <c r="B17" s="51" t="s">
        <v>131</v>
      </c>
      <c r="C17" s="64"/>
      <c r="D17" s="66"/>
      <c r="E17" s="66"/>
      <c r="F17" s="65"/>
      <c r="G17" s="65"/>
      <c r="H17" s="54"/>
      <c r="I17" s="65"/>
      <c r="J17" s="65"/>
      <c r="K17" s="54"/>
      <c r="L17" s="65"/>
      <c r="M17" s="65"/>
      <c r="N17" s="65"/>
      <c r="O17" s="64"/>
      <c r="P17" s="64"/>
      <c r="Q17" s="64"/>
      <c r="R17" s="64"/>
      <c r="S17" s="73"/>
      <c r="T17" s="54"/>
      <c r="U17" s="32"/>
      <c r="V17" s="32"/>
      <c r="W17" s="32"/>
      <c r="X17" s="19">
        <v>0</v>
      </c>
      <c r="Y17" s="32">
        <v>1</v>
      </c>
      <c r="Z17" s="20">
        <f t="shared" si="1"/>
        <v>0</v>
      </c>
      <c r="AB17" s="6"/>
      <c r="AC17" s="6"/>
    </row>
    <row r="18" spans="1:29" ht="48" customHeight="1" x14ac:dyDescent="0.25">
      <c r="A18" s="44" t="s">
        <v>8</v>
      </c>
      <c r="B18" s="26" t="s">
        <v>104</v>
      </c>
      <c r="C18" s="26"/>
      <c r="D18" s="27"/>
      <c r="E18" s="27"/>
      <c r="F18" s="3"/>
      <c r="G18" s="2">
        <v>2000</v>
      </c>
      <c r="H18" s="27"/>
      <c r="I18" s="2"/>
      <c r="J18" s="2">
        <v>400</v>
      </c>
      <c r="K18" s="27"/>
      <c r="L18" s="2"/>
      <c r="M18" s="2"/>
      <c r="N18" s="2"/>
      <c r="O18" s="2"/>
      <c r="P18" s="2"/>
      <c r="Q18" s="2"/>
      <c r="R18" s="2"/>
      <c r="S18" s="2"/>
      <c r="T18" s="2"/>
      <c r="U18" s="2"/>
      <c r="V18" s="2"/>
      <c r="W18" s="2"/>
      <c r="X18" s="19">
        <v>0</v>
      </c>
      <c r="Y18" s="2">
        <v>1</v>
      </c>
      <c r="Z18" s="20">
        <f t="shared" si="1"/>
        <v>0</v>
      </c>
      <c r="AB18" s="6"/>
      <c r="AC18" s="6"/>
    </row>
    <row r="19" spans="1:29" ht="55.5" customHeight="1" x14ac:dyDescent="0.25">
      <c r="A19" s="44" t="s">
        <v>9</v>
      </c>
      <c r="B19" s="26" t="s">
        <v>104</v>
      </c>
      <c r="C19" s="26"/>
      <c r="D19" s="27"/>
      <c r="E19" s="27"/>
      <c r="F19" s="3"/>
      <c r="G19" s="2">
        <v>800</v>
      </c>
      <c r="H19" s="27"/>
      <c r="I19" s="2"/>
      <c r="J19" s="2">
        <v>400</v>
      </c>
      <c r="K19" s="27"/>
      <c r="L19" s="2"/>
      <c r="M19" s="2"/>
      <c r="N19" s="2"/>
      <c r="O19" s="2"/>
      <c r="P19" s="2"/>
      <c r="Q19" s="2"/>
      <c r="R19" s="2"/>
      <c r="S19" s="2"/>
      <c r="T19" s="2"/>
      <c r="U19" s="2"/>
      <c r="V19" s="2"/>
      <c r="W19" s="2"/>
      <c r="X19" s="19">
        <v>0</v>
      </c>
      <c r="Y19" s="2">
        <v>1</v>
      </c>
      <c r="Z19" s="20">
        <f t="shared" si="1"/>
        <v>0</v>
      </c>
      <c r="AB19" s="6"/>
      <c r="AC19" s="6"/>
    </row>
    <row r="20" spans="1:29" ht="258" customHeight="1" x14ac:dyDescent="0.25">
      <c r="A20" s="44" t="s">
        <v>10</v>
      </c>
      <c r="B20" s="51" t="s">
        <v>119</v>
      </c>
      <c r="C20" s="52" t="s">
        <v>105</v>
      </c>
      <c r="D20" s="67"/>
      <c r="E20" s="67"/>
      <c r="F20" s="3"/>
      <c r="G20" s="2"/>
      <c r="H20" s="68"/>
      <c r="I20" s="2"/>
      <c r="J20" s="2"/>
      <c r="K20" s="68"/>
      <c r="L20" s="2"/>
      <c r="M20" s="2"/>
      <c r="N20" s="68"/>
      <c r="O20" s="2"/>
      <c r="P20" s="2"/>
      <c r="Q20" s="68"/>
      <c r="R20" s="2"/>
      <c r="S20" s="2"/>
      <c r="T20" s="2"/>
      <c r="U20" s="2" t="s">
        <v>106</v>
      </c>
      <c r="V20" s="2">
        <v>84</v>
      </c>
      <c r="W20" s="68"/>
      <c r="X20" s="19">
        <v>0</v>
      </c>
      <c r="Y20" s="2">
        <v>1</v>
      </c>
      <c r="Z20" s="20">
        <f t="shared" si="1"/>
        <v>0</v>
      </c>
      <c r="AB20" s="6">
        <v>325</v>
      </c>
      <c r="AC20" s="6">
        <v>200</v>
      </c>
    </row>
    <row r="21" spans="1:29" ht="348.75" customHeight="1" x14ac:dyDescent="0.25">
      <c r="A21" s="44" t="s">
        <v>11</v>
      </c>
      <c r="B21" s="51" t="s">
        <v>120</v>
      </c>
      <c r="C21" s="52" t="s">
        <v>105</v>
      </c>
      <c r="D21" s="67"/>
      <c r="E21" s="67"/>
      <c r="F21" s="52"/>
      <c r="G21" s="52"/>
      <c r="H21" s="69"/>
      <c r="I21" s="52"/>
      <c r="J21" s="52"/>
      <c r="K21" s="69"/>
      <c r="L21" s="52"/>
      <c r="M21" s="52"/>
      <c r="N21" s="69"/>
      <c r="O21" s="52"/>
      <c r="P21" s="53"/>
      <c r="Q21" s="69"/>
      <c r="R21" s="2"/>
      <c r="S21" s="2"/>
      <c r="T21" s="2"/>
      <c r="U21" s="54" t="s">
        <v>106</v>
      </c>
      <c r="V21" s="55">
        <v>50</v>
      </c>
      <c r="W21" s="70"/>
      <c r="X21" s="19">
        <v>0</v>
      </c>
      <c r="Y21" s="2">
        <v>1</v>
      </c>
      <c r="Z21" s="20">
        <f t="shared" si="1"/>
        <v>0</v>
      </c>
      <c r="AB21" s="6">
        <v>254</v>
      </c>
      <c r="AC21" s="6">
        <v>100</v>
      </c>
    </row>
    <row r="22" spans="1:29" ht="375.75" customHeight="1" x14ac:dyDescent="0.25">
      <c r="A22" s="44" t="s">
        <v>12</v>
      </c>
      <c r="B22" s="51" t="s">
        <v>121</v>
      </c>
      <c r="C22" s="52" t="s">
        <v>105</v>
      </c>
      <c r="D22" s="66"/>
      <c r="E22" s="66"/>
      <c r="F22" s="3"/>
      <c r="G22" s="2"/>
      <c r="H22" s="68"/>
      <c r="I22" s="2"/>
      <c r="J22" s="2"/>
      <c r="K22" s="68"/>
      <c r="L22" s="2"/>
      <c r="M22" s="2"/>
      <c r="N22" s="68"/>
      <c r="O22" s="2"/>
      <c r="P22" s="2"/>
      <c r="Q22" s="68"/>
      <c r="R22" s="2"/>
      <c r="S22" s="2"/>
      <c r="T22" s="2"/>
      <c r="U22" s="2" t="s">
        <v>106</v>
      </c>
      <c r="V22" s="2">
        <v>25</v>
      </c>
      <c r="W22" s="68"/>
      <c r="X22" s="19">
        <v>0</v>
      </c>
      <c r="Y22" s="2">
        <v>1</v>
      </c>
      <c r="Z22" s="20">
        <f t="shared" si="1"/>
        <v>0</v>
      </c>
      <c r="AB22" s="6">
        <v>133</v>
      </c>
      <c r="AC22" s="6">
        <v>50</v>
      </c>
    </row>
    <row r="23" spans="1:29" x14ac:dyDescent="0.25">
      <c r="A23" s="44" t="s">
        <v>13</v>
      </c>
      <c r="B23" s="3" t="s">
        <v>107</v>
      </c>
      <c r="C23" s="30"/>
      <c r="D23" s="27"/>
      <c r="E23" s="27"/>
      <c r="F23" s="3"/>
      <c r="G23" s="2"/>
      <c r="H23" s="2"/>
      <c r="I23" s="2"/>
      <c r="J23" s="2"/>
      <c r="K23" s="2"/>
      <c r="L23" s="2"/>
      <c r="M23" s="2"/>
      <c r="N23" s="2"/>
      <c r="O23" s="2"/>
      <c r="P23" s="2"/>
      <c r="Q23" s="2"/>
      <c r="R23" s="2"/>
      <c r="S23" s="2"/>
      <c r="T23" s="2"/>
      <c r="U23" s="2"/>
      <c r="V23" s="2"/>
      <c r="W23" s="2"/>
      <c r="X23" s="19">
        <v>0</v>
      </c>
      <c r="Y23" s="2">
        <v>1</v>
      </c>
      <c r="Z23" s="20">
        <f t="shared" si="1"/>
        <v>0</v>
      </c>
      <c r="AB23" s="6"/>
      <c r="AC23" s="6"/>
    </row>
    <row r="24" spans="1:29" x14ac:dyDescent="0.25">
      <c r="A24" s="44" t="s">
        <v>14</v>
      </c>
      <c r="B24" s="3" t="s">
        <v>21</v>
      </c>
      <c r="C24" s="3"/>
      <c r="D24" s="32"/>
      <c r="E24" s="32"/>
      <c r="F24" s="3"/>
      <c r="G24" s="2"/>
      <c r="H24" s="2"/>
      <c r="I24" s="2"/>
      <c r="J24" s="2"/>
      <c r="K24" s="2"/>
      <c r="L24" s="2"/>
      <c r="M24" s="2"/>
      <c r="N24" s="2"/>
      <c r="O24" s="2"/>
      <c r="P24" s="2"/>
      <c r="Q24" s="2"/>
      <c r="R24" s="2"/>
      <c r="S24" s="2">
        <v>45</v>
      </c>
      <c r="T24" s="2"/>
      <c r="U24" s="2"/>
      <c r="V24" s="2"/>
      <c r="W24" s="2"/>
      <c r="X24" s="21"/>
      <c r="Y24" s="2">
        <v>1</v>
      </c>
      <c r="Z24" s="22"/>
      <c r="AB24" s="6">
        <v>420</v>
      </c>
      <c r="AC24" s="6">
        <v>200</v>
      </c>
    </row>
    <row r="25" spans="1:29" ht="44.25" customHeight="1" x14ac:dyDescent="0.25">
      <c r="A25" s="44" t="s">
        <v>15</v>
      </c>
      <c r="B25" s="26" t="s">
        <v>104</v>
      </c>
      <c r="C25" s="26"/>
      <c r="D25" s="27"/>
      <c r="E25" s="27"/>
      <c r="F25" s="3"/>
      <c r="G25" s="2">
        <v>900</v>
      </c>
      <c r="H25" s="27"/>
      <c r="I25" s="2"/>
      <c r="J25" s="2">
        <v>600</v>
      </c>
      <c r="K25" s="27"/>
      <c r="L25" s="2"/>
      <c r="M25" s="2"/>
      <c r="N25" s="2"/>
      <c r="O25" s="2"/>
      <c r="P25" s="2"/>
      <c r="Q25" s="2"/>
      <c r="R25" s="2"/>
      <c r="S25" s="2"/>
      <c r="T25" s="2"/>
      <c r="U25" s="2"/>
      <c r="V25" s="2"/>
      <c r="W25" s="2"/>
      <c r="X25" s="19">
        <v>0</v>
      </c>
      <c r="Y25" s="2">
        <v>1</v>
      </c>
      <c r="Z25" s="20">
        <f t="shared" si="1"/>
        <v>0</v>
      </c>
      <c r="AB25" s="6"/>
      <c r="AC25" s="6"/>
    </row>
    <row r="26" spans="1:29" x14ac:dyDescent="0.25">
      <c r="A26" s="44" t="s">
        <v>16</v>
      </c>
      <c r="B26" s="3" t="s">
        <v>20</v>
      </c>
      <c r="C26" s="3"/>
      <c r="D26" s="32"/>
      <c r="E26" s="32"/>
      <c r="F26" s="3"/>
      <c r="G26" s="2"/>
      <c r="H26" s="2"/>
      <c r="I26" s="2"/>
      <c r="J26" s="2"/>
      <c r="K26" s="2"/>
      <c r="L26" s="2"/>
      <c r="M26" s="2"/>
      <c r="N26" s="2"/>
      <c r="O26" s="2"/>
      <c r="P26" s="2"/>
      <c r="Q26" s="2"/>
      <c r="R26" s="2"/>
      <c r="S26" s="2">
        <v>28</v>
      </c>
      <c r="T26" s="2"/>
      <c r="U26" s="2"/>
      <c r="V26" s="2"/>
      <c r="W26" s="2"/>
      <c r="X26" s="21"/>
      <c r="Y26" s="2">
        <v>1</v>
      </c>
      <c r="Z26" s="22"/>
      <c r="AB26" s="6">
        <v>196</v>
      </c>
      <c r="AC26" s="6">
        <v>100</v>
      </c>
    </row>
    <row r="27" spans="1:29" ht="45.75" customHeight="1" x14ac:dyDescent="0.25">
      <c r="A27" s="44" t="s">
        <v>17</v>
      </c>
      <c r="B27" s="26" t="s">
        <v>104</v>
      </c>
      <c r="C27" s="26"/>
      <c r="D27" s="27"/>
      <c r="E27" s="27"/>
      <c r="F27" s="3"/>
      <c r="G27" s="2">
        <v>800</v>
      </c>
      <c r="H27" s="27"/>
      <c r="I27" s="2"/>
      <c r="J27" s="2">
        <v>400</v>
      </c>
      <c r="K27" s="27"/>
      <c r="L27" s="2"/>
      <c r="M27" s="2"/>
      <c r="N27" s="2"/>
      <c r="O27" s="2"/>
      <c r="P27" s="2"/>
      <c r="Q27" s="2"/>
      <c r="R27" s="2"/>
      <c r="S27" s="2"/>
      <c r="T27" s="2"/>
      <c r="U27" s="2"/>
      <c r="V27" s="2"/>
      <c r="W27" s="2"/>
      <c r="X27" s="19">
        <v>0</v>
      </c>
      <c r="Y27" s="2">
        <v>1</v>
      </c>
      <c r="Z27" s="20">
        <f t="shared" si="1"/>
        <v>0</v>
      </c>
      <c r="AB27" s="6"/>
      <c r="AC27" s="6"/>
    </row>
    <row r="28" spans="1:29" x14ac:dyDescent="0.25">
      <c r="A28" s="44" t="s">
        <v>18</v>
      </c>
      <c r="B28" s="3" t="s">
        <v>22</v>
      </c>
      <c r="C28" s="3"/>
      <c r="D28" s="32"/>
      <c r="E28" s="32"/>
      <c r="F28" s="3"/>
      <c r="G28" s="2"/>
      <c r="H28" s="2"/>
      <c r="I28" s="2"/>
      <c r="J28" s="2"/>
      <c r="K28" s="2"/>
      <c r="L28" s="2"/>
      <c r="M28" s="2"/>
      <c r="N28" s="2"/>
      <c r="O28" s="2"/>
      <c r="P28" s="2"/>
      <c r="Q28" s="2"/>
      <c r="R28" s="2"/>
      <c r="S28" s="2">
        <v>2.8</v>
      </c>
      <c r="T28" s="2"/>
      <c r="U28" s="2"/>
      <c r="V28" s="2"/>
      <c r="W28" s="2"/>
      <c r="X28" s="21"/>
      <c r="Y28" s="2">
        <v>1</v>
      </c>
      <c r="Z28" s="22"/>
      <c r="AB28" s="6">
        <v>330</v>
      </c>
      <c r="AC28" s="6">
        <v>30</v>
      </c>
    </row>
    <row r="29" spans="1:29" x14ac:dyDescent="0.25">
      <c r="A29" s="44" t="s">
        <v>19</v>
      </c>
      <c r="B29" s="3" t="s">
        <v>23</v>
      </c>
      <c r="C29" s="3"/>
      <c r="D29" s="32"/>
      <c r="E29" s="32"/>
      <c r="F29" s="3"/>
      <c r="G29" s="2"/>
      <c r="H29" s="2"/>
      <c r="I29" s="2"/>
      <c r="J29" s="2"/>
      <c r="K29" s="2"/>
      <c r="L29" s="2"/>
      <c r="M29" s="2"/>
      <c r="N29" s="2"/>
      <c r="O29" s="2"/>
      <c r="P29" s="2"/>
      <c r="Q29" s="2"/>
      <c r="R29" s="2"/>
      <c r="S29" s="2">
        <v>62</v>
      </c>
      <c r="T29" s="2"/>
      <c r="U29" s="2"/>
      <c r="V29" s="2"/>
      <c r="W29" s="2"/>
      <c r="X29" s="21"/>
      <c r="Y29" s="2">
        <v>1</v>
      </c>
      <c r="Z29" s="22"/>
      <c r="AB29" s="6">
        <v>254</v>
      </c>
      <c r="AC29" s="6">
        <v>100</v>
      </c>
    </row>
    <row r="30" spans="1:29" x14ac:dyDescent="0.25">
      <c r="A30" s="44" t="s">
        <v>25</v>
      </c>
      <c r="B30" s="3" t="s">
        <v>24</v>
      </c>
      <c r="C30" s="3"/>
      <c r="D30" s="33"/>
      <c r="E30" s="33"/>
      <c r="F30" s="3"/>
      <c r="G30" s="2">
        <v>4000</v>
      </c>
      <c r="H30" s="27"/>
      <c r="I30" s="2"/>
      <c r="J30" s="2"/>
      <c r="K30" s="2"/>
      <c r="L30" s="2"/>
      <c r="M30" s="2"/>
      <c r="N30" s="2"/>
      <c r="O30" s="2"/>
      <c r="P30" s="2"/>
      <c r="Q30" s="2"/>
      <c r="R30" s="2"/>
      <c r="S30" s="2"/>
      <c r="T30" s="2"/>
      <c r="U30" s="2"/>
      <c r="V30" s="2"/>
      <c r="W30" s="2"/>
      <c r="X30" s="19">
        <v>0</v>
      </c>
      <c r="Y30" s="2">
        <v>1</v>
      </c>
      <c r="Z30" s="20">
        <f t="shared" si="1"/>
        <v>0</v>
      </c>
      <c r="AB30" s="6"/>
      <c r="AC30" s="6"/>
    </row>
    <row r="31" spans="1:29" x14ac:dyDescent="0.25">
      <c r="A31" s="44"/>
      <c r="B31" s="62" t="s">
        <v>117</v>
      </c>
      <c r="C31" s="3"/>
      <c r="D31" s="32"/>
      <c r="E31" s="32"/>
      <c r="F31" s="3"/>
      <c r="G31" s="2"/>
      <c r="H31" s="2"/>
      <c r="I31" s="2"/>
      <c r="J31" s="2"/>
      <c r="K31" s="2"/>
      <c r="L31" s="2"/>
      <c r="M31" s="2"/>
      <c r="N31" s="2"/>
      <c r="O31" s="2"/>
      <c r="P31" s="2"/>
      <c r="Q31" s="2"/>
      <c r="R31" s="2"/>
      <c r="S31" s="2"/>
      <c r="T31" s="2"/>
      <c r="U31" s="2"/>
      <c r="V31" s="2"/>
      <c r="W31" s="2"/>
      <c r="X31" s="21"/>
      <c r="Y31" s="2"/>
      <c r="Z31" s="22"/>
      <c r="AB31" s="6"/>
      <c r="AC31" s="6"/>
    </row>
    <row r="32" spans="1:29" ht="244.5" customHeight="1" x14ac:dyDescent="0.25">
      <c r="A32" s="44"/>
      <c r="B32" s="51" t="s">
        <v>122</v>
      </c>
      <c r="C32" s="52" t="s">
        <v>105</v>
      </c>
      <c r="D32" s="66"/>
      <c r="E32" s="66"/>
      <c r="F32" s="3"/>
      <c r="G32" s="2"/>
      <c r="H32" s="68"/>
      <c r="I32" s="2"/>
      <c r="J32" s="2"/>
      <c r="K32" s="68"/>
      <c r="L32" s="2"/>
      <c r="M32" s="2"/>
      <c r="N32" s="68"/>
      <c r="O32" s="2"/>
      <c r="P32" s="2"/>
      <c r="Q32" s="2"/>
      <c r="R32" s="2" t="s">
        <v>106</v>
      </c>
      <c r="S32" s="2">
        <v>20</v>
      </c>
      <c r="T32" s="68"/>
      <c r="U32" s="2"/>
      <c r="V32" s="2"/>
      <c r="W32" s="2"/>
      <c r="X32" s="19">
        <v>0</v>
      </c>
      <c r="Y32" s="2">
        <v>1</v>
      </c>
      <c r="Z32" s="20">
        <f t="shared" ref="Z32:Z33" si="2">Y32*X32</f>
        <v>0</v>
      </c>
      <c r="AB32" s="6"/>
      <c r="AC32" s="6"/>
    </row>
    <row r="33" spans="1:29" x14ac:dyDescent="0.25">
      <c r="A33" s="44"/>
      <c r="B33" s="3" t="s">
        <v>107</v>
      </c>
      <c r="C33" s="30"/>
      <c r="D33" s="68"/>
      <c r="E33" s="68"/>
      <c r="F33" s="3"/>
      <c r="G33" s="2"/>
      <c r="H33" s="2"/>
      <c r="I33" s="2"/>
      <c r="J33" s="2"/>
      <c r="K33" s="2"/>
      <c r="L33" s="2"/>
      <c r="M33" s="2"/>
      <c r="N33" s="2"/>
      <c r="O33" s="2"/>
      <c r="P33" s="2"/>
      <c r="Q33" s="2"/>
      <c r="R33" s="2"/>
      <c r="S33" s="2"/>
      <c r="T33" s="2"/>
      <c r="U33" s="2"/>
      <c r="V33" s="2"/>
      <c r="W33" s="2"/>
      <c r="X33" s="19">
        <v>0</v>
      </c>
      <c r="Y33" s="2">
        <v>1</v>
      </c>
      <c r="Z33" s="20">
        <f t="shared" si="2"/>
        <v>0</v>
      </c>
      <c r="AB33" s="6"/>
      <c r="AC33" s="6"/>
    </row>
    <row r="34" spans="1:29" x14ac:dyDescent="0.25">
      <c r="A34" s="44"/>
      <c r="B34" s="56" t="s">
        <v>108</v>
      </c>
      <c r="C34" s="3"/>
      <c r="D34" s="32"/>
      <c r="E34" s="32"/>
      <c r="F34" s="3"/>
      <c r="G34" s="2"/>
      <c r="H34" s="2"/>
      <c r="I34" s="2"/>
      <c r="J34" s="2"/>
      <c r="K34" s="2"/>
      <c r="L34" s="2"/>
      <c r="M34" s="2"/>
      <c r="N34" s="2"/>
      <c r="O34" s="2"/>
      <c r="P34" s="2"/>
      <c r="Q34" s="2"/>
      <c r="R34" s="2"/>
      <c r="S34" s="2"/>
      <c r="T34" s="2"/>
      <c r="U34" s="2"/>
      <c r="V34" s="2"/>
      <c r="W34" s="2"/>
      <c r="X34" s="21"/>
      <c r="Y34" s="2"/>
      <c r="Z34" s="22"/>
    </row>
    <row r="35" spans="1:29" ht="303.75" customHeight="1" x14ac:dyDescent="0.25">
      <c r="A35" s="44"/>
      <c r="B35" s="71" t="s">
        <v>123</v>
      </c>
      <c r="C35" s="3"/>
      <c r="D35" s="66"/>
      <c r="E35" s="66"/>
      <c r="F35" s="3"/>
      <c r="G35" s="2"/>
      <c r="H35" s="2"/>
      <c r="I35" s="2"/>
      <c r="J35" s="2"/>
      <c r="K35" s="2"/>
      <c r="L35" s="2"/>
      <c r="M35" s="2"/>
      <c r="N35" s="2"/>
      <c r="O35" s="2"/>
      <c r="P35" s="2"/>
      <c r="Q35" s="2"/>
      <c r="R35" s="2"/>
      <c r="S35" s="2"/>
      <c r="T35" s="2"/>
      <c r="U35" s="2"/>
      <c r="V35" s="2"/>
      <c r="W35" s="2"/>
      <c r="X35" s="19">
        <v>0</v>
      </c>
      <c r="Y35" s="2">
        <v>1</v>
      </c>
      <c r="Z35" s="20">
        <f t="shared" ref="Z35" si="3">Y35*X35</f>
        <v>0</v>
      </c>
    </row>
    <row r="36" spans="1:29" ht="15.75" thickBot="1" x14ac:dyDescent="0.3">
      <c r="A36" s="45"/>
      <c r="B36" s="46"/>
      <c r="C36" s="46"/>
      <c r="D36" s="47"/>
      <c r="E36" s="47"/>
      <c r="F36" s="46"/>
      <c r="G36" s="48"/>
      <c r="H36" s="48"/>
      <c r="I36" s="48"/>
      <c r="J36" s="48"/>
      <c r="K36" s="48"/>
      <c r="L36" s="48"/>
      <c r="M36" s="48"/>
      <c r="N36" s="48"/>
      <c r="O36" s="48"/>
      <c r="P36" s="48"/>
      <c r="Q36" s="48"/>
      <c r="R36" s="48"/>
      <c r="S36" s="48"/>
      <c r="T36" s="48"/>
      <c r="U36" s="48"/>
      <c r="V36" s="48"/>
      <c r="W36" s="48"/>
      <c r="X36" s="49"/>
      <c r="Y36" s="48"/>
      <c r="Z36" s="50"/>
    </row>
    <row r="37" spans="1:29" x14ac:dyDescent="0.25">
      <c r="B37" s="18" t="s">
        <v>97</v>
      </c>
      <c r="Z37" s="23">
        <f>SUM(Z3:Z35)</f>
        <v>0</v>
      </c>
    </row>
    <row r="38" spans="1:29" x14ac:dyDescent="0.25">
      <c r="B38" s="17" t="s">
        <v>98</v>
      </c>
      <c r="Z38" s="24">
        <v>0</v>
      </c>
    </row>
    <row r="39" spans="1:29" x14ac:dyDescent="0.25">
      <c r="B39" s="17" t="s">
        <v>99</v>
      </c>
      <c r="Z39" s="24">
        <v>0</v>
      </c>
    </row>
    <row r="40" spans="1:29" x14ac:dyDescent="0.25">
      <c r="B40" s="17" t="s">
        <v>103</v>
      </c>
      <c r="Z40" s="24">
        <v>0</v>
      </c>
    </row>
    <row r="41" spans="1:29" x14ac:dyDescent="0.25">
      <c r="B41" s="18" t="s">
        <v>100</v>
      </c>
      <c r="Z41" s="25">
        <f>SUM(Z37:Z40)</f>
        <v>0</v>
      </c>
    </row>
    <row r="42" spans="1:29" x14ac:dyDescent="0.25">
      <c r="B42" s="17" t="s">
        <v>101</v>
      </c>
      <c r="Z42" s="24">
        <f>Z43-Z41</f>
        <v>0</v>
      </c>
    </row>
    <row r="43" spans="1:29" x14ac:dyDescent="0.25">
      <c r="B43" s="18" t="s">
        <v>102</v>
      </c>
      <c r="Z43" s="25">
        <f>Z41*1.21</f>
        <v>0</v>
      </c>
    </row>
    <row r="46" spans="1:29" x14ac:dyDescent="0.25">
      <c r="B46" s="15" t="s">
        <v>47</v>
      </c>
      <c r="Z46" s="72"/>
    </row>
    <row r="47" spans="1:29" x14ac:dyDescent="0.25">
      <c r="B47" s="16"/>
    </row>
    <row r="48" spans="1:29" ht="60" x14ac:dyDescent="0.25">
      <c r="B48" s="17" t="s">
        <v>126</v>
      </c>
    </row>
    <row r="49" spans="2:2" x14ac:dyDescent="0.25">
      <c r="B49" s="17"/>
    </row>
    <row r="50" spans="2:2" x14ac:dyDescent="0.25">
      <c r="B50" s="74" t="s">
        <v>127</v>
      </c>
    </row>
    <row r="51" spans="2:2" x14ac:dyDescent="0.25">
      <c r="B51" s="17" t="s">
        <v>48</v>
      </c>
    </row>
    <row r="52" spans="2:2" x14ac:dyDescent="0.25">
      <c r="B52" s="17" t="s">
        <v>49</v>
      </c>
    </row>
    <row r="53" spans="2:2" x14ac:dyDescent="0.25">
      <c r="B53" s="17" t="s">
        <v>50</v>
      </c>
    </row>
    <row r="54" spans="2:2" x14ac:dyDescent="0.25">
      <c r="B54" s="17" t="s">
        <v>51</v>
      </c>
    </row>
    <row r="55" spans="2:2" x14ac:dyDescent="0.25">
      <c r="B55" s="17" t="s">
        <v>52</v>
      </c>
    </row>
    <row r="56" spans="2:2" x14ac:dyDescent="0.25">
      <c r="B56" s="17" t="s">
        <v>53</v>
      </c>
    </row>
    <row r="57" spans="2:2" x14ac:dyDescent="0.25">
      <c r="B57" s="17" t="s">
        <v>54</v>
      </c>
    </row>
    <row r="58" spans="2:2" x14ac:dyDescent="0.25">
      <c r="B58" s="17" t="s">
        <v>55</v>
      </c>
    </row>
    <row r="59" spans="2:2" x14ac:dyDescent="0.25">
      <c r="B59" s="17" t="s">
        <v>56</v>
      </c>
    </row>
    <row r="60" spans="2:2" x14ac:dyDescent="0.25">
      <c r="B60" s="17" t="s">
        <v>57</v>
      </c>
    </row>
    <row r="61" spans="2:2" x14ac:dyDescent="0.25">
      <c r="B61" s="17" t="s">
        <v>58</v>
      </c>
    </row>
    <row r="62" spans="2:2" x14ac:dyDescent="0.25">
      <c r="B62" s="17" t="s">
        <v>59</v>
      </c>
    </row>
    <row r="63" spans="2:2" x14ac:dyDescent="0.25">
      <c r="B63" s="17" t="s">
        <v>60</v>
      </c>
    </row>
    <row r="64" spans="2:2" x14ac:dyDescent="0.25">
      <c r="B64" s="17" t="s">
        <v>61</v>
      </c>
    </row>
    <row r="65" spans="2:2" x14ac:dyDescent="0.25">
      <c r="B65" s="17" t="s">
        <v>62</v>
      </c>
    </row>
    <row r="66" spans="2:2" x14ac:dyDescent="0.25">
      <c r="B66" s="17" t="s">
        <v>63</v>
      </c>
    </row>
    <row r="67" spans="2:2" x14ac:dyDescent="0.25">
      <c r="B67" s="17" t="s">
        <v>64</v>
      </c>
    </row>
    <row r="68" spans="2:2" x14ac:dyDescent="0.25">
      <c r="B68" s="17" t="s">
        <v>65</v>
      </c>
    </row>
    <row r="69" spans="2:2" x14ac:dyDescent="0.25">
      <c r="B69" s="17" t="s">
        <v>66</v>
      </c>
    </row>
    <row r="70" spans="2:2" x14ac:dyDescent="0.25">
      <c r="B70" s="17" t="s">
        <v>67</v>
      </c>
    </row>
    <row r="71" spans="2:2" x14ac:dyDescent="0.25">
      <c r="B71" s="17" t="s">
        <v>68</v>
      </c>
    </row>
    <row r="72" spans="2:2" x14ac:dyDescent="0.25">
      <c r="B72" s="17" t="s">
        <v>69</v>
      </c>
    </row>
    <row r="73" spans="2:2" x14ac:dyDescent="0.25">
      <c r="B73" s="17" t="s">
        <v>70</v>
      </c>
    </row>
    <row r="74" spans="2:2" x14ac:dyDescent="0.25">
      <c r="B74" s="17" t="s">
        <v>71</v>
      </c>
    </row>
    <row r="75" spans="2:2" x14ac:dyDescent="0.25">
      <c r="B75" s="17" t="s">
        <v>72</v>
      </c>
    </row>
    <row r="76" spans="2:2" x14ac:dyDescent="0.25">
      <c r="B76" s="17" t="s">
        <v>73</v>
      </c>
    </row>
    <row r="77" spans="2:2" x14ac:dyDescent="0.25">
      <c r="B77" s="17" t="s">
        <v>74</v>
      </c>
    </row>
    <row r="78" spans="2:2" x14ac:dyDescent="0.25">
      <c r="B78" s="17" t="s">
        <v>75</v>
      </c>
    </row>
    <row r="79" spans="2:2" x14ac:dyDescent="0.25">
      <c r="B79" s="17" t="s">
        <v>76</v>
      </c>
    </row>
    <row r="80" spans="2:2" x14ac:dyDescent="0.25">
      <c r="B80" s="17" t="s">
        <v>77</v>
      </c>
    </row>
    <row r="81" spans="2:2" x14ac:dyDescent="0.25">
      <c r="B81" s="17" t="s">
        <v>78</v>
      </c>
    </row>
    <row r="82" spans="2:2" x14ac:dyDescent="0.25">
      <c r="B82" s="17" t="s">
        <v>79</v>
      </c>
    </row>
    <row r="83" spans="2:2" x14ac:dyDescent="0.25">
      <c r="B83" s="17" t="s">
        <v>80</v>
      </c>
    </row>
    <row r="84" spans="2:2" x14ac:dyDescent="0.25">
      <c r="B84" s="17" t="s">
        <v>81</v>
      </c>
    </row>
    <row r="85" spans="2:2" x14ac:dyDescent="0.25">
      <c r="B85" s="17" t="s">
        <v>82</v>
      </c>
    </row>
    <row r="86" spans="2:2" x14ac:dyDescent="0.25">
      <c r="B86" s="17" t="s">
        <v>83</v>
      </c>
    </row>
    <row r="87" spans="2:2" x14ac:dyDescent="0.25">
      <c r="B87" s="17" t="s">
        <v>84</v>
      </c>
    </row>
    <row r="88" spans="2:2" x14ac:dyDescent="0.25">
      <c r="B88" s="17" t="s">
        <v>85</v>
      </c>
    </row>
    <row r="89" spans="2:2" x14ac:dyDescent="0.25">
      <c r="B89" s="17" t="s">
        <v>86</v>
      </c>
    </row>
    <row r="90" spans="2:2" x14ac:dyDescent="0.25">
      <c r="B90" s="17" t="s">
        <v>87</v>
      </c>
    </row>
    <row r="91" spans="2:2" x14ac:dyDescent="0.25">
      <c r="B91" s="17" t="s">
        <v>88</v>
      </c>
    </row>
    <row r="92" spans="2:2" x14ac:dyDescent="0.25">
      <c r="B92" s="17" t="s">
        <v>89</v>
      </c>
    </row>
    <row r="93" spans="2:2" x14ac:dyDescent="0.25">
      <c r="B93" s="17" t="s">
        <v>90</v>
      </c>
    </row>
    <row r="94" spans="2:2" x14ac:dyDescent="0.25">
      <c r="B94" s="17" t="s">
        <v>91</v>
      </c>
    </row>
    <row r="95" spans="2:2" x14ac:dyDescent="0.25">
      <c r="B95" s="17" t="s">
        <v>92</v>
      </c>
    </row>
    <row r="96" spans="2:2" x14ac:dyDescent="0.25">
      <c r="B96" s="17" t="s">
        <v>93</v>
      </c>
    </row>
    <row r="97" spans="2:2" x14ac:dyDescent="0.25">
      <c r="B97" s="17" t="s">
        <v>94</v>
      </c>
    </row>
    <row r="98" spans="2:2" x14ac:dyDescent="0.25">
      <c r="B98" s="17" t="s">
        <v>95</v>
      </c>
    </row>
    <row r="99" spans="2:2" x14ac:dyDescent="0.25">
      <c r="B99" s="17" t="s">
        <v>96</v>
      </c>
    </row>
  </sheetData>
  <mergeCells count="104">
    <mergeCell ref="Y6:Y7"/>
    <mergeCell ref="Z6:Z7"/>
    <mergeCell ref="A3:A4"/>
    <mergeCell ref="Q6:Q7"/>
    <mergeCell ref="F6:F7"/>
    <mergeCell ref="G6:G7"/>
    <mergeCell ref="H6:H7"/>
    <mergeCell ref="I6:I7"/>
    <mergeCell ref="J6:J7"/>
    <mergeCell ref="K6:K7"/>
    <mergeCell ref="L6:L7"/>
    <mergeCell ref="M6:M7"/>
    <mergeCell ref="N6:N7"/>
    <mergeCell ref="O6:O7"/>
    <mergeCell ref="P6:P7"/>
    <mergeCell ref="E6:E7"/>
    <mergeCell ref="Y3:Y4"/>
    <mergeCell ref="Z3:Z4"/>
    <mergeCell ref="X3:X4"/>
    <mergeCell ref="M3:M4"/>
    <mergeCell ref="N3:N4"/>
    <mergeCell ref="O3:O4"/>
    <mergeCell ref="P3:P4"/>
    <mergeCell ref="Q3:Q4"/>
    <mergeCell ref="R3:R4"/>
    <mergeCell ref="S3:S4"/>
    <mergeCell ref="T3:T4"/>
    <mergeCell ref="U3:U4"/>
    <mergeCell ref="V3:V4"/>
    <mergeCell ref="W3:W4"/>
    <mergeCell ref="L3:L4"/>
    <mergeCell ref="K3:K4"/>
    <mergeCell ref="R6:R7"/>
    <mergeCell ref="S6:S7"/>
    <mergeCell ref="T6:T7"/>
    <mergeCell ref="U6:U7"/>
    <mergeCell ref="V6:V7"/>
    <mergeCell ref="W6:W7"/>
    <mergeCell ref="X6:X7"/>
    <mergeCell ref="F11:F12"/>
    <mergeCell ref="G11:G12"/>
    <mergeCell ref="H11:H12"/>
    <mergeCell ref="I11:I12"/>
    <mergeCell ref="J11:J12"/>
    <mergeCell ref="A11:A12"/>
    <mergeCell ref="B11:B12"/>
    <mergeCell ref="C11:C12"/>
    <mergeCell ref="D11:D12"/>
    <mergeCell ref="E11:E12"/>
    <mergeCell ref="B3:B4"/>
    <mergeCell ref="C3:C4"/>
    <mergeCell ref="D3:D4"/>
    <mergeCell ref="E3:E4"/>
    <mergeCell ref="F3:F4"/>
    <mergeCell ref="G3:G4"/>
    <mergeCell ref="H3:H4"/>
    <mergeCell ref="I3:I4"/>
    <mergeCell ref="J3:J4"/>
    <mergeCell ref="A6:A7"/>
    <mergeCell ref="B6:B7"/>
    <mergeCell ref="C6:C7"/>
    <mergeCell ref="D6:D7"/>
    <mergeCell ref="J15:J16"/>
    <mergeCell ref="K15:K16"/>
    <mergeCell ref="L15:L16"/>
    <mergeCell ref="U11:U12"/>
    <mergeCell ref="V11:V12"/>
    <mergeCell ref="M15:M16"/>
    <mergeCell ref="N15:N16"/>
    <mergeCell ref="O15:O16"/>
    <mergeCell ref="P15:P16"/>
    <mergeCell ref="Q15:Q16"/>
    <mergeCell ref="R15:R16"/>
    <mergeCell ref="A15:A16"/>
    <mergeCell ref="B15:B16"/>
    <mergeCell ref="C15:C16"/>
    <mergeCell ref="D15:D16"/>
    <mergeCell ref="E15:E16"/>
    <mergeCell ref="F15:F16"/>
    <mergeCell ref="G15:G16"/>
    <mergeCell ref="H15:H16"/>
    <mergeCell ref="I15:I16"/>
    <mergeCell ref="P11:P12"/>
    <mergeCell ref="Q11:Q12"/>
    <mergeCell ref="R11:R12"/>
    <mergeCell ref="S11:S12"/>
    <mergeCell ref="T11:T12"/>
    <mergeCell ref="K11:K12"/>
    <mergeCell ref="L11:L12"/>
    <mergeCell ref="M11:M12"/>
    <mergeCell ref="N11:N12"/>
    <mergeCell ref="O11:O12"/>
    <mergeCell ref="S15:S16"/>
    <mergeCell ref="T15:T16"/>
    <mergeCell ref="U15:U16"/>
    <mergeCell ref="V15:V16"/>
    <mergeCell ref="Z11:Z12"/>
    <mergeCell ref="W15:W16"/>
    <mergeCell ref="X15:X16"/>
    <mergeCell ref="Y15:Y16"/>
    <mergeCell ref="Z15:Z16"/>
    <mergeCell ref="W11:W12"/>
    <mergeCell ref="X11:X12"/>
    <mergeCell ref="Y11:Y12"/>
  </mergeCells>
  <phoneticPr fontId="5" type="noConversion"/>
  <conditionalFormatting sqref="A15">
    <cfRule type="expression" dxfId="19" priority="12">
      <formula>ROW()=AKTIVNÍŘÁDEK()</formula>
    </cfRule>
  </conditionalFormatting>
  <conditionalFormatting sqref="A5:W5">
    <cfRule type="expression" dxfId="18" priority="15">
      <formula>ROW()=AKTIVNÍŘÁDEK()</formula>
    </cfRule>
  </conditionalFormatting>
  <conditionalFormatting sqref="A8:W8 Y8:Y10 L9:W10 A9:A11 A13:W14 Y13:Y14 F18:W19 A18:A23 F23:W23 A24:W24 A25 F25:W25 A26:W26 A27 F27:W27 A28:W31 A32:A35 A36:W36">
    <cfRule type="expression" dxfId="17" priority="40">
      <formula>ROW()=AKTIVNÍŘÁDEK()</formula>
    </cfRule>
  </conditionalFormatting>
  <conditionalFormatting sqref="A1:Z2 AA1:XFD43 A3 X3:Z3 A44:XFD1048576">
    <cfRule type="expression" dxfId="16" priority="38">
      <formula>ROW()=AKTIVNÍŘÁDEK()</formula>
    </cfRule>
  </conditionalFormatting>
  <conditionalFormatting sqref="A37:Z43">
    <cfRule type="expression" dxfId="15" priority="34">
      <formula>ROW()=AKTIVNÍŘÁDEK()</formula>
    </cfRule>
  </conditionalFormatting>
  <conditionalFormatting sqref="B3 E3:W3">
    <cfRule type="expression" dxfId="14" priority="9">
      <formula>ROW()=AKTIVNÍŘÁDEK()</formula>
    </cfRule>
  </conditionalFormatting>
  <conditionalFormatting sqref="B6">
    <cfRule type="expression" dxfId="13" priority="8">
      <formula>ROW()=AKTIVNÍŘÁDEK()</formula>
    </cfRule>
  </conditionalFormatting>
  <conditionalFormatting sqref="B10">
    <cfRule type="expression" dxfId="12" priority="13">
      <formula>ROW()=AKTIVNÍŘÁDEK()</formula>
    </cfRule>
  </conditionalFormatting>
  <conditionalFormatting sqref="B11">
    <cfRule type="expression" dxfId="11" priority="5">
      <formula>ROW()=AKTIVNÍŘÁDEK()</formula>
    </cfRule>
  </conditionalFormatting>
  <conditionalFormatting sqref="B15">
    <cfRule type="expression" dxfId="10" priority="4">
      <formula>ROW()=AKTIVNÍŘÁDEK()</formula>
    </cfRule>
  </conditionalFormatting>
  <conditionalFormatting sqref="D15:W15">
    <cfRule type="expression" dxfId="9" priority="3">
      <formula>ROW()=AKTIVNÍŘÁDEK()</formula>
    </cfRule>
  </conditionalFormatting>
  <conditionalFormatting sqref="D32:W32 F33:W33 C34:W34 B35:W35">
    <cfRule type="expression" dxfId="8" priority="1">
      <formula>ROW()=AKTIVNÍŘÁDEK()</formula>
    </cfRule>
  </conditionalFormatting>
  <conditionalFormatting sqref="E6:W6">
    <cfRule type="expression" dxfId="7" priority="7">
      <formula>ROW()=AKTIVNÍŘÁDEK()</formula>
    </cfRule>
  </conditionalFormatting>
  <conditionalFormatting sqref="E11:W11">
    <cfRule type="expression" dxfId="6" priority="6">
      <formula>ROW()=AKTIVNÍŘÁDEK()</formula>
    </cfRule>
  </conditionalFormatting>
  <conditionalFormatting sqref="F20:W20 R21:T21 D22:W22">
    <cfRule type="expression" dxfId="5" priority="2">
      <formula>ROW()=AKTIVNÍŘÁDEK()</formula>
    </cfRule>
  </conditionalFormatting>
  <conditionalFormatting sqref="X6:Z6">
    <cfRule type="expression" dxfId="4" priority="22">
      <formula>ROW()=AKTIVNÍŘÁDEK()</formula>
    </cfRule>
  </conditionalFormatting>
  <conditionalFormatting sqref="X11:Z11">
    <cfRule type="expression" dxfId="3" priority="16">
      <formula>ROW()=AKTIVNÍŘÁDEK()</formula>
    </cfRule>
  </conditionalFormatting>
  <conditionalFormatting sqref="X15:Z15">
    <cfRule type="expression" dxfId="2" priority="10">
      <formula>ROW()=AKTIVNÍŘÁDEK()</formula>
    </cfRule>
  </conditionalFormatting>
  <conditionalFormatting sqref="Y5 A6">
    <cfRule type="expression" dxfId="1" priority="33">
      <formula>ROW()=AKTIVNÍŘÁDEK()</formula>
    </cfRule>
  </conditionalFormatting>
  <conditionalFormatting sqref="Y18:Y36">
    <cfRule type="expression" dxfId="0" priority="14">
      <formula>ROW()=AKTIVNÍŘÁDEK()</formula>
    </cfRule>
  </conditionalFormatting>
  <dataValidations count="1">
    <dataValidation type="list" allowBlank="1" showInputMessage="1" showErrorMessage="1" sqref="X1:X2" xr:uid="{00000000-0002-0000-0000-000000000000}">
      <mc:AlternateContent xmlns:x12ac="http://schemas.microsoft.com/office/spreadsheetml/2011/1/ac" xmlns:mc="http://schemas.openxmlformats.org/markup-compatibility/2006">
        <mc:Choice Requires="x12ac">
          <x12ac:list>-," 3/8"""," 3/4"""," 1/2"""</x12ac:list>
        </mc:Choice>
        <mc:Fallback>
          <formula1>"-, 3/8"", 3/4"", 1/2"""</formula1>
        </mc:Fallback>
      </mc:AlternateContent>
    </dataValidation>
  </dataValidations>
  <printOptions horizontalCentered="1"/>
  <pageMargins left="0.70866141732283472" right="0.70866141732283472" top="0.74803149606299213" bottom="0.74803149606299213" header="0.31496062992125984" footer="0.31496062992125984"/>
  <pageSetup paperSize="9" scale="26" fitToHeight="20" orientation="landscape" r:id="rId1"/>
  <headerFooter>
    <oddHeader>&amp;LAkce: Výměna varných bloků, Nemocnice Frýdek-Místek&amp;CSeznam strojů a zařízení&amp;RZhotovitel: BT Ateliér s.r.o.</oddHeader>
    <oddFooter>&amp;Cstr. &amp;P / &amp;N&amp;Rarch.č. BT24-186-06</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2025-07-21T09:27:34Z</cp:lastPrinted>
  <dcterms:created xsi:type="dcterms:W3CDTF">2015-06-05T18:19:34Z</dcterms:created>
  <dcterms:modified xsi:type="dcterms:W3CDTF">2025-07-21T12:23:16Z</dcterms:modified>
</cp:coreProperties>
</file>