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FMP 09 Jehly a stříkačky - 4. část\"/>
    </mc:Choice>
  </mc:AlternateContent>
  <xr:revisionPtr revIDLastSave="0" documentId="8_{10D1F38C-A462-4EE7-8965-C2507FB9AC68}" xr6:coauthVersionLast="36" xr6:coauthVersionMax="36" xr10:uidLastSave="{00000000-0000-0000-0000-000000000000}"/>
  <bookViews>
    <workbookView xWindow="0" yWindow="0" windowWidth="27615" windowHeight="5880" xr2:uid="{4C7D8EA5-0B60-4C72-A337-AA299CF872D1}"/>
  </bookViews>
  <sheets>
    <sheet name="cenová nabídka" sheetId="1" r:id="rId1"/>
    <sheet name="technická specifikac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L12" i="1"/>
  <c r="Q12" i="1"/>
  <c r="Q11" i="1"/>
  <c r="Q10" i="1"/>
  <c r="M12" i="1" l="1"/>
  <c r="N11" i="1"/>
  <c r="N10" i="1"/>
  <c r="L11" i="1"/>
  <c r="L10" i="1"/>
  <c r="M10" i="1" s="1"/>
  <c r="M11" i="1"/>
  <c r="L9" i="1"/>
  <c r="M9" i="1" s="1"/>
  <c r="S9" i="1" s="1"/>
  <c r="N9" i="1"/>
  <c r="Q9" i="1"/>
  <c r="P11" i="1" l="1"/>
  <c r="O11" i="1" s="1"/>
  <c r="S11" i="1"/>
  <c r="R11" i="1" s="1"/>
  <c r="P10" i="1"/>
  <c r="O10" i="1" s="1"/>
  <c r="S10" i="1"/>
  <c r="R10" i="1" s="1"/>
  <c r="P9" i="1"/>
  <c r="O9" i="1" s="1"/>
  <c r="P12" i="1"/>
  <c r="O12" i="1" s="1"/>
  <c r="S12" i="1"/>
  <c r="R12" i="1" s="1"/>
  <c r="R9" i="1"/>
  <c r="Q8" i="1" l="1"/>
  <c r="Q7" i="1"/>
  <c r="Q13" i="1" l="1"/>
  <c r="N8" i="1"/>
  <c r="N7" i="1"/>
  <c r="L7" i="1"/>
  <c r="M7" i="1" s="1"/>
  <c r="L8" i="1"/>
  <c r="M8" i="1" s="1"/>
  <c r="S8" i="1" s="1"/>
  <c r="R8" i="1" s="1"/>
  <c r="P8" i="1" l="1"/>
  <c r="O8" i="1" s="1"/>
  <c r="S7" i="1"/>
  <c r="P7" i="1"/>
  <c r="O7" i="1" s="1"/>
  <c r="S13" i="1" l="1"/>
  <c r="R13" i="1" s="1"/>
  <c r="R7" i="1"/>
</calcChain>
</file>

<file path=xl/sharedStrings.xml><?xml version="1.0" encoding="utf-8"?>
<sst xmlns="http://schemas.openxmlformats.org/spreadsheetml/2006/main" count="80" uniqueCount="78">
  <si>
    <t>Popis</t>
  </si>
  <si>
    <t>Název výrobku</t>
  </si>
  <si>
    <t>Velikost</t>
  </si>
  <si>
    <t>Předpokládaná spotřeba/2 roky v ks</t>
  </si>
  <si>
    <t>Položka</t>
  </si>
  <si>
    <t>1.</t>
  </si>
  <si>
    <t>2.</t>
  </si>
  <si>
    <t>3.</t>
  </si>
  <si>
    <t>4.</t>
  </si>
  <si>
    <t>Počet ks v balení</t>
  </si>
  <si>
    <t>Katalogové číslo</t>
  </si>
  <si>
    <t>Cena za ks bez DPH</t>
  </si>
  <si>
    <t>DPH v %</t>
  </si>
  <si>
    <t>DPH v Kč</t>
  </si>
  <si>
    <t>Cena za balení bez DPH</t>
  </si>
  <si>
    <t>Cena za balení vč. DPH</t>
  </si>
  <si>
    <t>Cena za ks vč. DPH</t>
  </si>
  <si>
    <t>DPH za balení</t>
  </si>
  <si>
    <t>CELKEM</t>
  </si>
  <si>
    <t>Cena celkem za předpokládaný počet ks bez DPH</t>
  </si>
  <si>
    <t>DPH  celkem za předpokládaný počet ks bez DPH</t>
  </si>
  <si>
    <t>Cena celkem za předpokládaný počet  ks vč. DPH</t>
  </si>
  <si>
    <t>doplní účastník</t>
  </si>
  <si>
    <t>tyto ceny uvede účastník do krycího listu</t>
  </si>
  <si>
    <t>poznámky/skutečné parametry/odkazy na dokumenty včetně uvedení čísla strany v předložené nabídce *</t>
  </si>
  <si>
    <t xml:space="preserve">připravena k okamžitému použití </t>
  </si>
  <si>
    <t>v souladu s aktuálně platnou legislativou v ČR</t>
  </si>
  <si>
    <t>exspirace min. 12 měsíců  od data dodání</t>
  </si>
  <si>
    <t>popis včetně technických údajů (objemy, materiál) a vyobrazení</t>
  </si>
  <si>
    <t xml:space="preserve">Basic UDI-DI (nebo  potvrzení podání žádosti o registraci nabízeného ZP v registru SÚKL dle zákona o zdravotnických prostředcích) - není hodnotícím kritériem </t>
  </si>
  <si>
    <t>účastník doplní tyto pole</t>
  </si>
  <si>
    <t>* účastník může uvést stranu nabídky, případně dokument, ze kterého bude možné ověřit požadavek zadavatele</t>
  </si>
  <si>
    <t>5.</t>
  </si>
  <si>
    <t>6.</t>
  </si>
  <si>
    <t>Intravenózní kanyla bez portu s křidélky</t>
  </si>
  <si>
    <t>G 14</t>
  </si>
  <si>
    <t>G 16</t>
  </si>
  <si>
    <t>G 18</t>
  </si>
  <si>
    <t>G 20</t>
  </si>
  <si>
    <t>G 22</t>
  </si>
  <si>
    <t>G 24</t>
  </si>
  <si>
    <t>jednorázový uzavřený bezpečnostní I.V. katétr, s možností použtí s přetlakovými injektory s maximálním tlakem 300psí a maximálním průtokem</t>
  </si>
  <si>
    <t>poskytuje pasivní ochranu před bodným poraněním - bezpečností klip</t>
  </si>
  <si>
    <t>bez latexu, PVC, DEHP</t>
  </si>
  <si>
    <t>tenkostěnná kanyla poskytuje vysoké objemy průtoku</t>
  </si>
  <si>
    <t>rentgenkotrastní pruhy na stěně kanyly</t>
  </si>
  <si>
    <t>barevné označení velikostí</t>
  </si>
  <si>
    <t>bez portu a s křidélky</t>
  </si>
  <si>
    <t>Kanyla intravenózní bez portu s křidélky</t>
  </si>
  <si>
    <t>„Dodávky injekčních stříkaček, jehel a kanyl“</t>
  </si>
  <si>
    <t>OPA/FMP/2025/09/stříkačky, jehly, kanyly</t>
  </si>
  <si>
    <t>Barva</t>
  </si>
  <si>
    <t>oranžová</t>
  </si>
  <si>
    <t>šedá</t>
  </si>
  <si>
    <t>zelená</t>
  </si>
  <si>
    <t>růžová</t>
  </si>
  <si>
    <t>modrá</t>
  </si>
  <si>
    <t>žlutá</t>
  </si>
  <si>
    <t>Ø a délka jehly v mm</t>
  </si>
  <si>
    <t>1,30 x 32-45</t>
  </si>
  <si>
    <t>1-1,1 x 32-33</t>
  </si>
  <si>
    <t>0,9 x 25</t>
  </si>
  <si>
    <t>pohodlná punkce jednou rukou</t>
  </si>
  <si>
    <t>snadná penetrace kůže a žilní stěny</t>
  </si>
  <si>
    <t>šikmé zpětné ostření jehly</t>
  </si>
  <si>
    <t>hladká povrchová úprava kanyly k hladkému zavední do žíly</t>
  </si>
  <si>
    <t>odolnost proti zalomení</t>
  </si>
  <si>
    <t>sterilní a jednotlivě balené</t>
  </si>
  <si>
    <t>Technické požadavky</t>
  </si>
  <si>
    <t>Název</t>
  </si>
  <si>
    <t>Splněno ANO/NE</t>
  </si>
  <si>
    <r>
      <t xml:space="preserve">Prohlášení o shodě - </t>
    </r>
    <r>
      <rPr>
        <i/>
        <sz val="11"/>
        <rFont val="Times New Roman"/>
        <family val="1"/>
        <charset val="238"/>
      </rPr>
      <t>prohlášení o shodě všech zdravotnických prostředků</t>
    </r>
  </si>
  <si>
    <r>
      <t xml:space="preserve">EC certifikát - </t>
    </r>
    <r>
      <rPr>
        <i/>
        <sz val="11"/>
        <rFont val="Times New Roman"/>
        <family val="1"/>
        <charset val="238"/>
      </rPr>
      <t>certifikát od oznámeného subjektu (notifikované osoby) všech zdravotnických prostředků v případech, že je platnou legislativou vyžadován)</t>
    </r>
  </si>
  <si>
    <t>Část IV. - Kanyla intravenózní</t>
  </si>
  <si>
    <t xml:space="preserve">1,7-1,8 x 45 </t>
  </si>
  <si>
    <t>2-2,20 x 45-50</t>
  </si>
  <si>
    <t>0,7 x 19</t>
  </si>
  <si>
    <t xml:space="preserve">Příloha č.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</si>
</sst>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4" fontId="2" fillId="3" borderId="4" xfId="0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wrapText="1"/>
    </xf>
    <xf numFmtId="0" fontId="1" fillId="5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3" fontId="1" fillId="0" borderId="11" xfId="0" applyNumberFormat="1" applyFont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>
      <alignment horizontal="left"/>
    </xf>
    <xf numFmtId="0" fontId="1" fillId="6" borderId="1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wrapText="1"/>
    </xf>
    <xf numFmtId="0" fontId="1" fillId="4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vertical="center"/>
      <protection locked="0"/>
    </xf>
    <xf numFmtId="164" fontId="1" fillId="4" borderId="6" xfId="0" applyNumberFormat="1" applyFont="1" applyFill="1" applyBorder="1" applyAlignment="1" applyProtection="1">
      <alignment vertical="center"/>
      <protection locked="0"/>
    </xf>
    <xf numFmtId="9" fontId="1" fillId="4" borderId="6" xfId="0" applyNumberFormat="1" applyFont="1" applyFill="1" applyBorder="1" applyAlignment="1" applyProtection="1">
      <alignment vertical="center"/>
      <protection locked="0"/>
    </xf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164" fontId="1" fillId="4" borderId="1" xfId="0" applyNumberFormat="1" applyFont="1" applyFill="1" applyBorder="1" applyAlignment="1" applyProtection="1">
      <alignment vertical="center"/>
      <protection locked="0"/>
    </xf>
    <xf numFmtId="9" fontId="1" fillId="4" borderId="1" xfId="0" applyNumberFormat="1" applyFont="1" applyFill="1" applyBorder="1" applyAlignment="1" applyProtection="1">
      <alignment vertical="center"/>
      <protection locked="0"/>
    </xf>
    <xf numFmtId="0" fontId="1" fillId="4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vertical="center"/>
      <protection locked="0"/>
    </xf>
    <xf numFmtId="164" fontId="1" fillId="4" borderId="11" xfId="0" applyNumberFormat="1" applyFont="1" applyFill="1" applyBorder="1" applyAlignment="1" applyProtection="1">
      <alignment vertical="center"/>
      <protection locked="0"/>
    </xf>
    <xf numFmtId="9" fontId="1" fillId="4" borderId="11" xfId="0" applyNumberFormat="1" applyFont="1" applyFill="1" applyBorder="1" applyAlignment="1" applyProtection="1">
      <alignment vertical="center"/>
      <protection locked="0"/>
    </xf>
    <xf numFmtId="0" fontId="1" fillId="4" borderId="10" xfId="0" applyFont="1" applyFill="1" applyBorder="1" applyProtection="1">
      <protection locked="0"/>
    </xf>
    <xf numFmtId="0" fontId="1" fillId="4" borderId="10" xfId="0" applyFont="1" applyFill="1" applyBorder="1" applyAlignment="1" applyProtection="1">
      <alignment vertical="center"/>
      <protection locked="0"/>
    </xf>
    <xf numFmtId="164" fontId="1" fillId="4" borderId="10" xfId="0" applyNumberFormat="1" applyFont="1" applyFill="1" applyBorder="1" applyAlignment="1" applyProtection="1">
      <alignment vertical="center"/>
      <protection locked="0"/>
    </xf>
    <xf numFmtId="9" fontId="1" fillId="4" borderId="10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right" vertical="center" wrapText="1"/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3" fontId="0" fillId="0" borderId="0" xfId="0" applyNumberForma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2" borderId="6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0" fillId="5" borderId="3" xfId="0" applyFill="1" applyBorder="1" applyAlignment="1"/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6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12" fillId="0" borderId="12" xfId="0" applyFont="1" applyBorder="1" applyAlignment="1">
      <alignment wrapText="1"/>
    </xf>
    <xf numFmtId="0" fontId="12" fillId="0" borderId="13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9F46-5974-4434-AA9A-84F8985FD3D3}">
  <dimension ref="A1:AB16"/>
  <sheetViews>
    <sheetView tabSelected="1" workbookViewId="0">
      <selection activeCell="Q8" sqref="Q8"/>
    </sheetView>
  </sheetViews>
  <sheetFormatPr defaultRowHeight="15" x14ac:dyDescent="0.25"/>
  <cols>
    <col min="1" max="1" width="5.7109375" style="1" customWidth="1"/>
    <col min="2" max="2" width="13.7109375" customWidth="1"/>
    <col min="3" max="3" width="10.7109375" customWidth="1"/>
    <col min="4" max="4" width="8.28515625" customWidth="1"/>
    <col min="5" max="5" width="14.5703125" customWidth="1"/>
    <col min="6" max="6" width="9.85546875" customWidth="1"/>
    <col min="7" max="8" width="18.5703125" customWidth="1"/>
    <col min="9" max="9" width="6.28515625" customWidth="1"/>
    <col min="10" max="10" width="8.7109375" customWidth="1"/>
    <col min="11" max="11" width="5.42578125" customWidth="1"/>
    <col min="12" max="16" width="8.7109375" customWidth="1"/>
    <col min="17" max="19" width="13.7109375" customWidth="1"/>
  </cols>
  <sheetData>
    <row r="1" spans="1:28" x14ac:dyDescent="0.25">
      <c r="A1" s="72" t="s">
        <v>77</v>
      </c>
      <c r="B1" s="73"/>
      <c r="C1" s="7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8" ht="18.75" x14ac:dyDescent="0.3">
      <c r="A2" s="82" t="s">
        <v>49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8" x14ac:dyDescent="0.25">
      <c r="A3" s="84" t="s">
        <v>73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28" x14ac:dyDescent="0.25">
      <c r="A4" s="72" t="s">
        <v>50</v>
      </c>
      <c r="B4" s="70"/>
      <c r="C4" s="70"/>
      <c r="D4" s="70"/>
      <c r="E4" s="70"/>
      <c r="F4" s="7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8" ht="15.75" thickBo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75.75" thickBot="1" x14ac:dyDescent="0.3">
      <c r="A6" s="20" t="s">
        <v>4</v>
      </c>
      <c r="B6" s="21" t="s">
        <v>0</v>
      </c>
      <c r="C6" s="21" t="s">
        <v>51</v>
      </c>
      <c r="D6" s="21" t="s">
        <v>2</v>
      </c>
      <c r="E6" s="23" t="s">
        <v>58</v>
      </c>
      <c r="F6" s="22" t="s">
        <v>3</v>
      </c>
      <c r="G6" s="23" t="s">
        <v>1</v>
      </c>
      <c r="H6" s="23" t="s">
        <v>10</v>
      </c>
      <c r="I6" s="23" t="s">
        <v>9</v>
      </c>
      <c r="J6" s="23" t="s">
        <v>11</v>
      </c>
      <c r="K6" s="23" t="s">
        <v>12</v>
      </c>
      <c r="L6" s="23" t="s">
        <v>13</v>
      </c>
      <c r="M6" s="23" t="s">
        <v>16</v>
      </c>
      <c r="N6" s="23" t="s">
        <v>14</v>
      </c>
      <c r="O6" s="23" t="s">
        <v>17</v>
      </c>
      <c r="P6" s="23" t="s">
        <v>15</v>
      </c>
      <c r="Q6" s="8" t="s">
        <v>19</v>
      </c>
      <c r="R6" s="8" t="s">
        <v>20</v>
      </c>
      <c r="S6" s="9" t="s">
        <v>21</v>
      </c>
      <c r="T6" s="4"/>
      <c r="U6" s="4"/>
      <c r="V6" s="4"/>
      <c r="W6" s="4"/>
      <c r="X6" s="4"/>
      <c r="Y6" s="4"/>
      <c r="Z6" s="2"/>
      <c r="AA6" s="3"/>
      <c r="AB6" s="3"/>
    </row>
    <row r="7" spans="1:28" ht="45" customHeight="1" x14ac:dyDescent="0.25">
      <c r="A7" s="10" t="s">
        <v>5</v>
      </c>
      <c r="B7" s="74" t="s">
        <v>48</v>
      </c>
      <c r="C7" s="35" t="s">
        <v>52</v>
      </c>
      <c r="D7" s="24" t="s">
        <v>35</v>
      </c>
      <c r="E7" s="24" t="s">
        <v>75</v>
      </c>
      <c r="F7" s="11">
        <v>500</v>
      </c>
      <c r="G7" s="45"/>
      <c r="H7" s="45"/>
      <c r="I7" s="46"/>
      <c r="J7" s="47"/>
      <c r="K7" s="48"/>
      <c r="L7" s="12">
        <f>J7*K7</f>
        <v>0</v>
      </c>
      <c r="M7" s="12">
        <f>J7+L7</f>
        <v>0</v>
      </c>
      <c r="N7" s="13">
        <f>J7*I7</f>
        <v>0</v>
      </c>
      <c r="O7" s="13">
        <f>P7-N7</f>
        <v>0</v>
      </c>
      <c r="P7" s="13">
        <f>M7*I7</f>
        <v>0</v>
      </c>
      <c r="Q7" s="13">
        <f>J7*F7</f>
        <v>0</v>
      </c>
      <c r="R7" s="13">
        <f>S7-Q7</f>
        <v>0</v>
      </c>
      <c r="S7" s="14">
        <f>M7*F7</f>
        <v>0</v>
      </c>
      <c r="T7" s="3"/>
      <c r="U7" s="3"/>
      <c r="V7" s="3"/>
      <c r="W7" s="3"/>
      <c r="X7" s="3"/>
      <c r="Y7" s="3"/>
      <c r="Z7" s="3"/>
      <c r="AA7" s="3"/>
      <c r="AB7" s="3"/>
    </row>
    <row r="8" spans="1:28" ht="45" customHeight="1" x14ac:dyDescent="0.25">
      <c r="A8" s="15" t="s">
        <v>6</v>
      </c>
      <c r="B8" s="75"/>
      <c r="C8" s="30" t="s">
        <v>53</v>
      </c>
      <c r="D8" s="26" t="s">
        <v>36</v>
      </c>
      <c r="E8" s="26" t="s">
        <v>74</v>
      </c>
      <c r="F8" s="5">
        <v>500</v>
      </c>
      <c r="G8" s="49"/>
      <c r="H8" s="49"/>
      <c r="I8" s="50"/>
      <c r="J8" s="51"/>
      <c r="K8" s="52"/>
      <c r="L8" s="6">
        <f t="shared" ref="L8:L12" si="0">J8*K8</f>
        <v>0</v>
      </c>
      <c r="M8" s="6">
        <f t="shared" ref="M8:M12" si="1">J8+L8</f>
        <v>0</v>
      </c>
      <c r="N8" s="7">
        <f t="shared" ref="N8:N12" si="2">J8*I8</f>
        <v>0</v>
      </c>
      <c r="O8" s="7">
        <f t="shared" ref="O8:O12" si="3">P8-N8</f>
        <v>0</v>
      </c>
      <c r="P8" s="7">
        <f t="shared" ref="P8:P12" si="4">M8*I8</f>
        <v>0</v>
      </c>
      <c r="Q8" s="7">
        <f t="shared" ref="Q8:Q12" si="5">J8*F8</f>
        <v>0</v>
      </c>
      <c r="R8" s="7">
        <f t="shared" ref="R8:R13" si="6">S8-Q8</f>
        <v>0</v>
      </c>
      <c r="S8" s="16">
        <f t="shared" ref="S8:S12" si="7">M8*F8</f>
        <v>0</v>
      </c>
      <c r="T8" s="3"/>
      <c r="U8" s="3"/>
      <c r="V8" s="3"/>
      <c r="W8" s="3"/>
      <c r="X8" s="3"/>
      <c r="Y8" s="3"/>
      <c r="Z8" s="3"/>
      <c r="AA8" s="3"/>
      <c r="AB8" s="3"/>
    </row>
    <row r="9" spans="1:28" ht="45" customHeight="1" x14ac:dyDescent="0.25">
      <c r="A9" s="15" t="s">
        <v>7</v>
      </c>
      <c r="B9" s="75"/>
      <c r="C9" s="34" t="s">
        <v>54</v>
      </c>
      <c r="D9" s="26" t="s">
        <v>37</v>
      </c>
      <c r="E9" s="26" t="s">
        <v>59</v>
      </c>
      <c r="F9" s="5">
        <v>500</v>
      </c>
      <c r="G9" s="49"/>
      <c r="H9" s="49"/>
      <c r="I9" s="50"/>
      <c r="J9" s="51"/>
      <c r="K9" s="52"/>
      <c r="L9" s="6">
        <f t="shared" si="0"/>
        <v>0</v>
      </c>
      <c r="M9" s="6">
        <f t="shared" si="1"/>
        <v>0</v>
      </c>
      <c r="N9" s="7">
        <f t="shared" si="2"/>
        <v>0</v>
      </c>
      <c r="O9" s="7">
        <f t="shared" si="3"/>
        <v>0</v>
      </c>
      <c r="P9" s="7">
        <f t="shared" si="4"/>
        <v>0</v>
      </c>
      <c r="Q9" s="7">
        <f t="shared" si="5"/>
        <v>0</v>
      </c>
      <c r="R9" s="7">
        <f t="shared" si="6"/>
        <v>0</v>
      </c>
      <c r="S9" s="16">
        <f t="shared" si="7"/>
        <v>0</v>
      </c>
      <c r="T9" s="3"/>
      <c r="U9" s="3"/>
      <c r="V9" s="3"/>
      <c r="W9" s="3"/>
      <c r="X9" s="3"/>
      <c r="Y9" s="3"/>
      <c r="Z9" s="3"/>
      <c r="AA9" s="3"/>
      <c r="AB9" s="3"/>
    </row>
    <row r="10" spans="1:28" ht="45" customHeight="1" x14ac:dyDescent="0.25">
      <c r="A10" s="15" t="s">
        <v>8</v>
      </c>
      <c r="B10" s="76"/>
      <c r="C10" s="31" t="s">
        <v>55</v>
      </c>
      <c r="D10" s="27" t="s">
        <v>38</v>
      </c>
      <c r="E10" s="27" t="s">
        <v>60</v>
      </c>
      <c r="F10" s="25">
        <v>38700</v>
      </c>
      <c r="G10" s="53"/>
      <c r="H10" s="53"/>
      <c r="I10" s="54"/>
      <c r="J10" s="55"/>
      <c r="K10" s="56"/>
      <c r="L10" s="6">
        <f t="shared" si="0"/>
        <v>0</v>
      </c>
      <c r="M10" s="6">
        <f t="shared" si="1"/>
        <v>0</v>
      </c>
      <c r="N10" s="7">
        <f t="shared" si="2"/>
        <v>0</v>
      </c>
      <c r="O10" s="7">
        <f t="shared" si="3"/>
        <v>0</v>
      </c>
      <c r="P10" s="7">
        <f t="shared" si="4"/>
        <v>0</v>
      </c>
      <c r="Q10" s="7">
        <f t="shared" si="5"/>
        <v>0</v>
      </c>
      <c r="R10" s="7">
        <f t="shared" si="6"/>
        <v>0</v>
      </c>
      <c r="S10" s="16">
        <f t="shared" si="7"/>
        <v>0</v>
      </c>
      <c r="T10" s="3"/>
      <c r="U10" s="3"/>
      <c r="V10" s="3"/>
      <c r="W10" s="3"/>
      <c r="X10" s="3"/>
      <c r="Y10" s="3"/>
      <c r="Z10" s="3"/>
      <c r="AA10" s="3"/>
      <c r="AB10" s="3"/>
    </row>
    <row r="11" spans="1:28" ht="45" customHeight="1" x14ac:dyDescent="0.25">
      <c r="A11" s="15" t="s">
        <v>32</v>
      </c>
      <c r="B11" s="76"/>
      <c r="C11" s="33" t="s">
        <v>56</v>
      </c>
      <c r="D11" s="27" t="s">
        <v>39</v>
      </c>
      <c r="E11" s="27" t="s">
        <v>61</v>
      </c>
      <c r="F11" s="25">
        <v>76500</v>
      </c>
      <c r="G11" s="53"/>
      <c r="H11" s="53"/>
      <c r="I11" s="54"/>
      <c r="J11" s="55"/>
      <c r="K11" s="56"/>
      <c r="L11" s="6">
        <f t="shared" si="0"/>
        <v>0</v>
      </c>
      <c r="M11" s="6">
        <f t="shared" si="1"/>
        <v>0</v>
      </c>
      <c r="N11" s="7">
        <f t="shared" si="2"/>
        <v>0</v>
      </c>
      <c r="O11" s="7">
        <f t="shared" si="3"/>
        <v>0</v>
      </c>
      <c r="P11" s="7">
        <f t="shared" si="4"/>
        <v>0</v>
      </c>
      <c r="Q11" s="7">
        <f t="shared" si="5"/>
        <v>0</v>
      </c>
      <c r="R11" s="7">
        <f t="shared" si="6"/>
        <v>0</v>
      </c>
      <c r="S11" s="16">
        <f t="shared" si="7"/>
        <v>0</v>
      </c>
      <c r="T11" s="3"/>
      <c r="U11" s="3"/>
      <c r="V11" s="3"/>
      <c r="W11" s="3"/>
      <c r="X11" s="3"/>
      <c r="Y11" s="3"/>
      <c r="Z11" s="3"/>
      <c r="AA11" s="3"/>
      <c r="AB11" s="3"/>
    </row>
    <row r="12" spans="1:28" ht="45" customHeight="1" thickBot="1" x14ac:dyDescent="0.3">
      <c r="A12" s="15" t="s">
        <v>33</v>
      </c>
      <c r="B12" s="77"/>
      <c r="C12" s="32" t="s">
        <v>57</v>
      </c>
      <c r="D12" s="28" t="s">
        <v>40</v>
      </c>
      <c r="E12" s="28" t="s">
        <v>76</v>
      </c>
      <c r="F12" s="17">
        <v>17500</v>
      </c>
      <c r="G12" s="57"/>
      <c r="H12" s="57"/>
      <c r="I12" s="58"/>
      <c r="J12" s="59"/>
      <c r="K12" s="60"/>
      <c r="L12" s="6">
        <f t="shared" si="0"/>
        <v>0</v>
      </c>
      <c r="M12" s="6">
        <f t="shared" si="1"/>
        <v>0</v>
      </c>
      <c r="N12" s="7">
        <f t="shared" si="2"/>
        <v>0</v>
      </c>
      <c r="O12" s="7">
        <f t="shared" si="3"/>
        <v>0</v>
      </c>
      <c r="P12" s="7">
        <f t="shared" si="4"/>
        <v>0</v>
      </c>
      <c r="Q12" s="7">
        <f t="shared" si="5"/>
        <v>0</v>
      </c>
      <c r="R12" s="7">
        <f t="shared" si="6"/>
        <v>0</v>
      </c>
      <c r="S12" s="16">
        <f t="shared" si="7"/>
        <v>0</v>
      </c>
      <c r="T12" s="3"/>
      <c r="U12" s="3"/>
      <c r="V12" s="3"/>
      <c r="W12" s="3"/>
      <c r="X12" s="3"/>
      <c r="Y12" s="3"/>
      <c r="Z12" s="3"/>
      <c r="AA12" s="3"/>
      <c r="AB12" s="3"/>
    </row>
    <row r="13" spans="1:28" ht="15.75" thickBot="1" x14ac:dyDescent="0.3">
      <c r="A13" s="78" t="s">
        <v>18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18">
        <f>SUM(Q7:Q12)</f>
        <v>0</v>
      </c>
      <c r="R13" s="18">
        <f t="shared" si="6"/>
        <v>0</v>
      </c>
      <c r="S13" s="19">
        <f>SUM(S7:S12)</f>
        <v>0</v>
      </c>
    </row>
    <row r="15" spans="1:28" x14ac:dyDescent="0.25">
      <c r="A15" s="80" t="s">
        <v>22</v>
      </c>
      <c r="B15" s="81"/>
      <c r="C15" s="29"/>
      <c r="F15" s="67"/>
    </row>
    <row r="16" spans="1:28" x14ac:dyDescent="0.25">
      <c r="A16" s="68" t="s">
        <v>23</v>
      </c>
      <c r="B16" s="69" t="s">
        <v>23</v>
      </c>
      <c r="C16" s="70"/>
      <c r="D16" s="71"/>
    </row>
  </sheetData>
  <sheetProtection algorithmName="SHA-512" hashValue="XV4qgvAHN/qylLVHReIkkVzGUgGcO5epMra5PTcJQNzLywJIZpFn0kRyIfZ4w0J+5MziQTU7z7sfkBwPQ0Bwcw==" saltValue="3dpA8tt7KlHwJjtAlKpF6Q==" spinCount="100000" sheet="1" objects="1" scenarios="1"/>
  <mergeCells count="8">
    <mergeCell ref="A16:D16"/>
    <mergeCell ref="A1:C1"/>
    <mergeCell ref="B7:B12"/>
    <mergeCell ref="A13:P13"/>
    <mergeCell ref="A15:B15"/>
    <mergeCell ref="A2:S2"/>
    <mergeCell ref="A4:F4"/>
    <mergeCell ref="A3:S3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B029-5C8B-4979-A9B1-201E254C286A}">
  <dimension ref="A1:D26"/>
  <sheetViews>
    <sheetView zoomScale="80" zoomScaleNormal="80" workbookViewId="0">
      <selection activeCell="C3" sqref="C3"/>
    </sheetView>
  </sheetViews>
  <sheetFormatPr defaultRowHeight="15" x14ac:dyDescent="0.25"/>
  <cols>
    <col min="1" max="1" width="17.7109375" customWidth="1"/>
    <col min="2" max="2" width="80.7109375" customWidth="1"/>
    <col min="3" max="3" width="10.7109375" customWidth="1"/>
    <col min="4" max="4" width="20.7109375" customWidth="1"/>
  </cols>
  <sheetData>
    <row r="1" spans="1:4" ht="30" customHeight="1" x14ac:dyDescent="0.25">
      <c r="A1" s="86" t="s">
        <v>68</v>
      </c>
      <c r="B1" s="86"/>
      <c r="C1" s="87"/>
      <c r="D1" s="87"/>
    </row>
    <row r="2" spans="1:4" ht="95.1" customHeight="1" x14ac:dyDescent="0.25">
      <c r="A2" s="37" t="s">
        <v>69</v>
      </c>
      <c r="B2" s="37" t="s">
        <v>0</v>
      </c>
      <c r="C2" s="38" t="s">
        <v>70</v>
      </c>
      <c r="D2" s="38" t="s">
        <v>24</v>
      </c>
    </row>
    <row r="3" spans="1:4" ht="30" customHeight="1" x14ac:dyDescent="0.25">
      <c r="A3" s="89" t="s">
        <v>34</v>
      </c>
      <c r="B3" s="40" t="s">
        <v>41</v>
      </c>
      <c r="C3" s="49"/>
      <c r="D3" s="61"/>
    </row>
    <row r="4" spans="1:4" ht="30" customHeight="1" x14ac:dyDescent="0.25">
      <c r="A4" s="90"/>
      <c r="B4" s="40" t="s">
        <v>67</v>
      </c>
      <c r="C4" s="49"/>
      <c r="D4" s="61"/>
    </row>
    <row r="5" spans="1:4" ht="30" customHeight="1" x14ac:dyDescent="0.25">
      <c r="A5" s="90"/>
      <c r="B5" s="40" t="s">
        <v>42</v>
      </c>
      <c r="C5" s="62"/>
      <c r="D5" s="61"/>
    </row>
    <row r="6" spans="1:4" ht="30" customHeight="1" x14ac:dyDescent="0.25">
      <c r="A6" s="90"/>
      <c r="B6" s="40" t="s">
        <v>62</v>
      </c>
      <c r="C6" s="62"/>
      <c r="D6" s="61"/>
    </row>
    <row r="7" spans="1:4" ht="30" customHeight="1" x14ac:dyDescent="0.25">
      <c r="A7" s="90"/>
      <c r="B7" s="40" t="s">
        <v>63</v>
      </c>
      <c r="C7" s="62"/>
      <c r="D7" s="61"/>
    </row>
    <row r="8" spans="1:4" ht="30" customHeight="1" x14ac:dyDescent="0.25">
      <c r="A8" s="90"/>
      <c r="B8" s="40" t="s">
        <v>64</v>
      </c>
      <c r="C8" s="62"/>
      <c r="D8" s="61"/>
    </row>
    <row r="9" spans="1:4" ht="30" customHeight="1" x14ac:dyDescent="0.25">
      <c r="A9" s="90"/>
      <c r="B9" s="40" t="s">
        <v>65</v>
      </c>
      <c r="C9" s="62"/>
      <c r="D9" s="61"/>
    </row>
    <row r="10" spans="1:4" ht="30" customHeight="1" x14ac:dyDescent="0.25">
      <c r="A10" s="90"/>
      <c r="B10" s="40" t="s">
        <v>66</v>
      </c>
      <c r="C10" s="62"/>
      <c r="D10" s="61"/>
    </row>
    <row r="11" spans="1:4" ht="30" customHeight="1" x14ac:dyDescent="0.25">
      <c r="A11" s="90"/>
      <c r="B11" s="40" t="s">
        <v>43</v>
      </c>
      <c r="C11" s="62"/>
      <c r="D11" s="61"/>
    </row>
    <row r="12" spans="1:4" ht="30" customHeight="1" x14ac:dyDescent="0.25">
      <c r="A12" s="90"/>
      <c r="B12" s="40" t="s">
        <v>44</v>
      </c>
      <c r="C12" s="62"/>
      <c r="D12" s="61"/>
    </row>
    <row r="13" spans="1:4" ht="30" customHeight="1" x14ac:dyDescent="0.25">
      <c r="A13" s="90"/>
      <c r="B13" s="40" t="s">
        <v>45</v>
      </c>
      <c r="C13" s="62"/>
      <c r="D13" s="61"/>
    </row>
    <row r="14" spans="1:4" ht="30" customHeight="1" x14ac:dyDescent="0.25">
      <c r="A14" s="90"/>
      <c r="B14" s="40" t="s">
        <v>46</v>
      </c>
      <c r="C14" s="62"/>
      <c r="D14" s="61"/>
    </row>
    <row r="15" spans="1:4" ht="30" customHeight="1" x14ac:dyDescent="0.25">
      <c r="A15" s="90"/>
      <c r="B15" s="40" t="s">
        <v>47</v>
      </c>
      <c r="C15" s="62"/>
      <c r="D15" s="61"/>
    </row>
    <row r="16" spans="1:4" ht="30" customHeight="1" x14ac:dyDescent="0.25">
      <c r="A16" s="91"/>
      <c r="B16" s="41" t="s">
        <v>25</v>
      </c>
      <c r="C16" s="63"/>
      <c r="D16" s="61"/>
    </row>
    <row r="17" spans="1:4" ht="30" customHeight="1" x14ac:dyDescent="0.25">
      <c r="A17" s="91"/>
      <c r="B17" s="41" t="s">
        <v>26</v>
      </c>
      <c r="C17" s="63"/>
      <c r="D17" s="61"/>
    </row>
    <row r="18" spans="1:4" ht="30" customHeight="1" x14ac:dyDescent="0.25">
      <c r="A18" s="91"/>
      <c r="B18" s="42" t="s">
        <v>27</v>
      </c>
      <c r="C18" s="63"/>
      <c r="D18" s="61"/>
    </row>
    <row r="19" spans="1:4" ht="30" customHeight="1" x14ac:dyDescent="0.25">
      <c r="A19" s="91"/>
      <c r="B19" s="42" t="s">
        <v>28</v>
      </c>
      <c r="C19" s="63"/>
      <c r="D19" s="61"/>
    </row>
    <row r="20" spans="1:4" ht="30" customHeight="1" x14ac:dyDescent="0.25">
      <c r="A20" s="91"/>
      <c r="B20" s="43" t="s">
        <v>71</v>
      </c>
      <c r="C20" s="64"/>
      <c r="D20" s="61"/>
    </row>
    <row r="21" spans="1:4" ht="30" customHeight="1" x14ac:dyDescent="0.25">
      <c r="A21" s="91"/>
      <c r="B21" s="43" t="s">
        <v>72</v>
      </c>
      <c r="C21" s="64"/>
      <c r="D21" s="61"/>
    </row>
    <row r="22" spans="1:4" ht="30" customHeight="1" x14ac:dyDescent="0.25">
      <c r="A22" s="92"/>
      <c r="B22" s="42" t="s">
        <v>29</v>
      </c>
      <c r="C22" s="65"/>
      <c r="D22" s="66"/>
    </row>
    <row r="23" spans="1:4" x14ac:dyDescent="0.25">
      <c r="A23" s="39"/>
      <c r="B23" s="39"/>
      <c r="C23" s="39"/>
      <c r="D23" s="36"/>
    </row>
    <row r="24" spans="1:4" x14ac:dyDescent="0.25">
      <c r="A24" s="39"/>
      <c r="B24" s="39"/>
      <c r="C24" s="39"/>
      <c r="D24" s="36"/>
    </row>
    <row r="25" spans="1:4" ht="29.25" x14ac:dyDescent="0.25">
      <c r="A25" s="44" t="s">
        <v>30</v>
      </c>
      <c r="B25" s="36"/>
      <c r="C25" s="39"/>
      <c r="D25" s="36"/>
    </row>
    <row r="26" spans="1:4" x14ac:dyDescent="0.25">
      <c r="A26" s="88" t="s">
        <v>31</v>
      </c>
      <c r="B26" s="88"/>
      <c r="C26" s="39"/>
      <c r="D26" s="36"/>
    </row>
  </sheetData>
  <sheetProtection algorithmName="SHA-512" hashValue="h78rla41jz4ijgAkC4u6gDRoD5dN4w9AZSuE3Sy6r/KUjvr2tHu28dPN3tCU/s2io97nnqAgujzMX4OPorazTA==" saltValue="GMZ+KJ+cr1HZUtHod/GCBw==" spinCount="100000" sheet="1" objects="1" scenarios="1"/>
  <mergeCells count="3">
    <mergeCell ref="A1:D1"/>
    <mergeCell ref="A26:B26"/>
    <mergeCell ref="A3:A2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technická 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dcterms:created xsi:type="dcterms:W3CDTF">2025-07-07T09:54:15Z</dcterms:created>
  <dcterms:modified xsi:type="dcterms:W3CDTF">2025-11-06T11:31:08Z</dcterms:modified>
</cp:coreProperties>
</file>