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13 medicinální a technické plyny\"/>
    </mc:Choice>
  </mc:AlternateContent>
  <xr:revisionPtr revIDLastSave="0" documentId="13_ncr:1_{24C13CC2-D855-4A92-B8B4-AECC118A83CB}" xr6:coauthVersionLast="36" xr6:coauthVersionMax="36" xr10:uidLastSave="{00000000-0000-0000-0000-000000000000}"/>
  <bookViews>
    <workbookView xWindow="0" yWindow="0" windowWidth="26340" windowHeight="11595" xr2:uid="{00000000-000D-0000-FFFF-FFFF00000000}"/>
  </bookViews>
  <sheets>
    <sheet name="Láhve 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 s="1"/>
  <c r="F42" i="1" l="1"/>
  <c r="G42" i="1" s="1"/>
  <c r="H42" i="1" s="1"/>
  <c r="F41" i="1"/>
  <c r="G41" i="1" s="1"/>
  <c r="F37" i="1"/>
  <c r="F30" i="1"/>
  <c r="F31" i="1"/>
  <c r="F32" i="1"/>
  <c r="G32" i="1" s="1"/>
  <c r="F33" i="1"/>
  <c r="G33" i="1" s="1"/>
  <c r="F29" i="1"/>
  <c r="G29" i="1" s="1"/>
  <c r="H41" i="1" l="1"/>
  <c r="H43" i="1" s="1"/>
  <c r="G43" i="1"/>
  <c r="F43" i="1"/>
  <c r="H33" i="1"/>
  <c r="G31" i="1"/>
  <c r="H31" i="1" s="1"/>
  <c r="G30" i="1"/>
  <c r="H30" i="1" s="1"/>
  <c r="G37" i="1"/>
  <c r="G38" i="1" s="1"/>
  <c r="H29" i="1"/>
  <c r="H34" i="1" s="1"/>
  <c r="F38" i="1"/>
  <c r="H32" i="1"/>
  <c r="F34" i="1"/>
  <c r="G34" i="1" l="1"/>
  <c r="H37" i="1"/>
  <c r="H38" i="1" s="1"/>
  <c r="F7" i="1" l="1"/>
  <c r="G7" i="1" l="1"/>
  <c r="H7" i="1" s="1"/>
  <c r="F23" i="1"/>
  <c r="G23" i="1" s="1"/>
  <c r="H23" i="1" s="1"/>
  <c r="F17" i="1"/>
  <c r="G17" i="1" l="1"/>
  <c r="H17" i="1"/>
  <c r="F22" i="1"/>
  <c r="G22" i="1" s="1"/>
  <c r="H22" i="1" s="1"/>
  <c r="F16" i="1"/>
  <c r="F25" i="1"/>
  <c r="F24" i="1"/>
  <c r="G24" i="1" s="1"/>
  <c r="H24" i="1" s="1"/>
  <c r="F20" i="1"/>
  <c r="G20" i="1" s="1"/>
  <c r="H20" i="1" s="1"/>
  <c r="F19" i="1"/>
  <c r="G19" i="1" s="1"/>
  <c r="H19" i="1" s="1"/>
  <c r="F18" i="1"/>
  <c r="G18" i="1" s="1"/>
  <c r="H18" i="1" s="1"/>
  <c r="F15" i="1"/>
  <c r="G15" i="1" s="1"/>
  <c r="H15" i="1" s="1"/>
  <c r="F14" i="1"/>
  <c r="F13" i="1"/>
  <c r="F12" i="1"/>
  <c r="F11" i="1"/>
  <c r="F10" i="1"/>
  <c r="F9" i="1"/>
  <c r="F8" i="1"/>
  <c r="G10" i="1" l="1"/>
  <c r="H10" i="1" s="1"/>
  <c r="G11" i="1"/>
  <c r="H11" i="1"/>
  <c r="G12" i="1"/>
  <c r="H12" i="1" s="1"/>
  <c r="G25" i="1"/>
  <c r="H25" i="1" s="1"/>
  <c r="G13" i="1"/>
  <c r="H13" i="1"/>
  <c r="G16" i="1"/>
  <c r="H16" i="1" s="1"/>
  <c r="G14" i="1"/>
  <c r="H14" i="1"/>
  <c r="G8" i="1"/>
  <c r="H8" i="1"/>
  <c r="G9" i="1"/>
  <c r="H9" i="1" s="1"/>
  <c r="H26" i="1" l="1"/>
  <c r="H44" i="1" s="1"/>
  <c r="G26" i="1"/>
  <c r="G44" i="1" s="1"/>
  <c r="F26" i="1" l="1"/>
  <c r="F44" i="1" s="1"/>
</calcChain>
</file>

<file path=xl/sharedStrings.xml><?xml version="1.0" encoding="utf-8"?>
<sst xmlns="http://schemas.openxmlformats.org/spreadsheetml/2006/main" count="97" uniqueCount="67">
  <si>
    <t>Název položky</t>
  </si>
  <si>
    <t>MJ</t>
  </si>
  <si>
    <t>Jednotková cena za MJ v Kč bez DPH</t>
  </si>
  <si>
    <t>den</t>
  </si>
  <si>
    <t>Nájemné za lahve na medicinální plyny</t>
  </si>
  <si>
    <t xml:space="preserve">Nájemné za lahve na technické plyny </t>
  </si>
  <si>
    <t xml:space="preserve">Celková nabídková cena za nájem plynových lahví </t>
  </si>
  <si>
    <t>Cena za denní nájemné v Kč bez DPH</t>
  </si>
  <si>
    <t>Medicinální kyslík</t>
  </si>
  <si>
    <t>Medicinální oxid dusný</t>
  </si>
  <si>
    <t>Medicinální vzduch syntetický</t>
  </si>
  <si>
    <t>Dusík kapalný - Dew.nádoba</t>
  </si>
  <si>
    <t>Medicinální kyslík kapalný</t>
  </si>
  <si>
    <t>Nájemné za lahve na speciální plyny</t>
  </si>
  <si>
    <t>rok</t>
  </si>
  <si>
    <t>Směs plynů 0,3%CH4 + 0,3%CO v syntetickém vzduchu</t>
  </si>
  <si>
    <t>ADR poplatek - medicinální kyslík kapalný</t>
  </si>
  <si>
    <t>Plnící a analyzační protokol - medicinální kyslík kapalný</t>
  </si>
  <si>
    <t>1 závoz</t>
  </si>
  <si>
    <t>Cena /závoz Kč bez DPH</t>
  </si>
  <si>
    <t>Dopravné - dodávky láhví</t>
  </si>
  <si>
    <t xml:space="preserve">Kg </t>
  </si>
  <si>
    <t xml:space="preserve">MJ produktu / typ </t>
  </si>
  <si>
    <t xml:space="preserve">Argon 5.0 </t>
  </si>
  <si>
    <t>Oxid uhličitý medicinální</t>
  </si>
  <si>
    <t>Oxid uhličitý 3.0</t>
  </si>
  <si>
    <t>Acetylen tech. 6 kg</t>
  </si>
  <si>
    <t>Kyslík 2.5 tech.</t>
  </si>
  <si>
    <t>Katalogové číslo dodavatele (nepovinné)</t>
  </si>
  <si>
    <t>DPH v %</t>
  </si>
  <si>
    <t>DPH v Kč</t>
  </si>
  <si>
    <t>Nájemné za lahve na medicinální plyny s integrovaným ventilem</t>
  </si>
  <si>
    <t xml:space="preserve">Nájemné redukční nádechový ventil </t>
  </si>
  <si>
    <t>Celková nabídková cena za medicinální a technické plyny</t>
  </si>
  <si>
    <t>Evid. číslo zadavatele: OPA/FMP/2025/13/medicinální a technické plyny</t>
  </si>
  <si>
    <t>vyplní účastní VŘ</t>
  </si>
  <si>
    <t xml:space="preserve">Celková nabídková cena za dopravu </t>
  </si>
  <si>
    <t>Celková nabídková cena za poplatky</t>
  </si>
  <si>
    <t>Celková nabídková cena za předpokládaný odběr za 2 roky</t>
  </si>
  <si>
    <t>tyto ceny uvede účastník do krycího listu</t>
  </si>
  <si>
    <t>láhev 10l/20MPa</t>
  </si>
  <si>
    <t>láhev 2l/20MPa</t>
  </si>
  <si>
    <t>láhev 10l/7,5kg</t>
  </si>
  <si>
    <t xml:space="preserve"> láhev 50l/37,5kg</t>
  </si>
  <si>
    <t>láhev 40l/30kg</t>
  </si>
  <si>
    <t>láhev 10l/17MPa</t>
  </si>
  <si>
    <t>láhev 5l/17MPa</t>
  </si>
  <si>
    <t xml:space="preserve"> láhev 27l/18kg</t>
  </si>
  <si>
    <t>láhev 5l/20MPa</t>
  </si>
  <si>
    <t>láhev 20l/20MPa</t>
  </si>
  <si>
    <t>láhev 50l/15MPa</t>
  </si>
  <si>
    <t>láhev 50l/20MPa</t>
  </si>
  <si>
    <t>láhev 40l/6kg</t>
  </si>
  <si>
    <r>
      <t>Směs 50% N</t>
    </r>
    <r>
      <rPr>
        <sz val="9"/>
        <color theme="1"/>
        <rFont val="Calibri"/>
        <family val="2"/>
        <charset val="238"/>
      </rPr>
      <t>₂</t>
    </r>
    <r>
      <rPr>
        <sz val="9"/>
        <color theme="1"/>
        <rFont val="Verdana"/>
        <family val="2"/>
        <charset val="238"/>
      </rPr>
      <t>O + 50% O</t>
    </r>
    <r>
      <rPr>
        <sz val="9"/>
        <color theme="1"/>
        <rFont val="Calibri"/>
        <family val="2"/>
        <charset val="238"/>
      </rPr>
      <t>₂</t>
    </r>
  </si>
  <si>
    <t xml:space="preserve">Směs 18% CO₂ + 82%Ar </t>
  </si>
  <si>
    <t xml:space="preserve">Směs 3% O₂ + 97%Ar </t>
  </si>
  <si>
    <r>
      <t>Směs 50% N</t>
    </r>
    <r>
      <rPr>
        <sz val="9"/>
        <color theme="1"/>
        <rFont val="Calibri"/>
        <family val="2"/>
        <charset val="238"/>
      </rPr>
      <t>₂</t>
    </r>
    <r>
      <rPr>
        <sz val="9"/>
        <color theme="1"/>
        <rFont val="Verdana"/>
        <family val="2"/>
        <charset val="238"/>
      </rPr>
      <t>O + 50% O</t>
    </r>
    <r>
      <rPr>
        <sz val="9"/>
        <color theme="1"/>
        <rFont val="Calibri"/>
        <family val="2"/>
        <charset val="238"/>
      </rPr>
      <t>₃</t>
    </r>
  </si>
  <si>
    <t>Předpokládaný odběr za 2 roky</t>
  </si>
  <si>
    <t>Celková cena za předpokládaný odběr/ 2 roky v Kč bez DPH</t>
  </si>
  <si>
    <t>Celková cena za předpokládaný odběr/ 2 roky v Kč vč. DPH</t>
  </si>
  <si>
    <t>Předpokládaný počet lahví/ 2 roky</t>
  </si>
  <si>
    <t>Předpokládaný počet závozů/ 2 roky</t>
  </si>
  <si>
    <t>Celková cena za předpokládaný počet závozů/ 2 roky bez DPH</t>
  </si>
  <si>
    <t>Celková cena za předpokládaný počet závozů/ 2 roky vč. DPH</t>
  </si>
  <si>
    <t>Příloha č. 2</t>
  </si>
  <si>
    <r>
      <rPr>
        <sz val="9"/>
        <color theme="1"/>
        <rFont val="Verdana"/>
        <family val="2"/>
        <charset val="238"/>
      </rPr>
      <t>Směs plynů 10% CO</t>
    </r>
    <r>
      <rPr>
        <sz val="9"/>
        <color theme="1"/>
        <rFont val="Calibri"/>
        <family val="2"/>
        <charset val="238"/>
      </rPr>
      <t xml:space="preserve">₂ + </t>
    </r>
    <r>
      <rPr>
        <sz val="9"/>
        <color theme="1"/>
        <rFont val="Verdana"/>
        <family val="2"/>
        <charset val="238"/>
      </rPr>
      <t>10% H₂ v dusíku</t>
    </r>
  </si>
  <si>
    <t>„Dodávky medicinálních a technických plynů, vč. pronájmu lahví“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</si>
</sst>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č_-;\-* #,##0.00\ _K_č_-;_-* &quot;-&quot;??\ _K_č_-;_-@_-"/>
    <numFmt numFmtId="164" formatCode="_-* #,##0.00_-;\-* #,##0.00_-;_-* &quot;-&quot;??_-;_-@_-"/>
    <numFmt numFmtId="165" formatCode="#,##0.00\ &quot;Kč&quot;"/>
    <numFmt numFmtId="166" formatCode="_-* #,##0_-;\-* #,##0_-;_-* &quot;-&quot;??_-;_-@"/>
    <numFmt numFmtId="167" formatCode="#,##0.00\ _K_č"/>
    <numFmt numFmtId="168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Font="1"/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3" fontId="0" fillId="0" borderId="0" xfId="0" applyNumberFormat="1"/>
    <xf numFmtId="0" fontId="0" fillId="0" borderId="0" xfId="0" applyFill="1"/>
    <xf numFmtId="4" fontId="1" fillId="0" borderId="0" xfId="0" applyNumberFormat="1" applyFont="1" applyBorder="1" applyAlignment="1">
      <alignment horizontal="center" vertical="center" wrapText="1" shrinkToFit="1"/>
    </xf>
    <xf numFmtId="0" fontId="0" fillId="0" borderId="0" xfId="0" applyBorder="1"/>
    <xf numFmtId="43" fontId="0" fillId="0" borderId="0" xfId="0" applyNumberFormat="1" applyBorder="1"/>
    <xf numFmtId="0" fontId="6" fillId="0" borderId="0" xfId="0" applyFont="1"/>
    <xf numFmtId="164" fontId="6" fillId="0" borderId="0" xfId="1" applyFont="1"/>
    <xf numFmtId="3" fontId="6" fillId="0" borderId="0" xfId="0" applyNumberFormat="1" applyFont="1"/>
    <xf numFmtId="0" fontId="7" fillId="0" borderId="0" xfId="0" applyFont="1"/>
    <xf numFmtId="164" fontId="7" fillId="0" borderId="0" xfId="1" applyFont="1"/>
    <xf numFmtId="3" fontId="7" fillId="0" borderId="0" xfId="0" applyNumberFormat="1" applyFont="1"/>
    <xf numFmtId="168" fontId="7" fillId="0" borderId="4" xfId="0" applyNumberFormat="1" applyFont="1" applyBorder="1" applyAlignment="1">
      <alignment horizontal="right" vertical="center"/>
    </xf>
    <xf numFmtId="4" fontId="7" fillId="0" borderId="2" xfId="0" applyNumberFormat="1" applyFont="1" applyFill="1" applyBorder="1" applyAlignment="1" applyProtection="1">
      <alignment horizontal="right" vertical="center" wrapText="1" shrinkToFit="1"/>
      <protection locked="0"/>
    </xf>
    <xf numFmtId="167" fontId="6" fillId="0" borderId="0" xfId="0" applyNumberFormat="1" applyFont="1" applyAlignment="1">
      <alignment horizontal="center" vertical="center" wrapText="1" shrinkToFit="1"/>
    </xf>
    <xf numFmtId="9" fontId="6" fillId="0" borderId="0" xfId="0" applyNumberFormat="1" applyFont="1" applyAlignment="1">
      <alignment horizontal="center" vertical="center" wrapText="1" shrinkToFit="1"/>
    </xf>
    <xf numFmtId="3" fontId="7" fillId="0" borderId="0" xfId="0" applyNumberFormat="1" applyFont="1" applyFill="1"/>
    <xf numFmtId="0" fontId="7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 shrinkToFit="1"/>
    </xf>
    <xf numFmtId="165" fontId="6" fillId="0" borderId="0" xfId="0" applyNumberFormat="1" applyFont="1" applyFill="1" applyBorder="1" applyAlignment="1">
      <alignment horizontal="center" vertical="center" wrapText="1" shrinkToFit="1"/>
    </xf>
    <xf numFmtId="9" fontId="7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right" vertical="center" wrapText="1"/>
    </xf>
    <xf numFmtId="167" fontId="7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9" fontId="7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168" fontId="7" fillId="0" borderId="8" xfId="0" applyNumberFormat="1" applyFont="1" applyBorder="1" applyAlignment="1">
      <alignment horizontal="right" vertical="center"/>
    </xf>
    <xf numFmtId="167" fontId="7" fillId="3" borderId="11" xfId="0" applyNumberFormat="1" applyFont="1" applyFill="1" applyBorder="1" applyAlignment="1" applyProtection="1">
      <alignment horizontal="right" vertical="center" wrapText="1" shrinkToFit="1"/>
      <protection locked="0"/>
    </xf>
    <xf numFmtId="9" fontId="7" fillId="3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7" fillId="0" borderId="11" xfId="0" applyNumberFormat="1" applyFont="1" applyFill="1" applyBorder="1" applyAlignment="1" applyProtection="1">
      <alignment horizontal="right" vertical="center" wrapText="1" shrinkToFit="1"/>
      <protection locked="0"/>
    </xf>
    <xf numFmtId="0" fontId="7" fillId="0" borderId="2" xfId="0" applyFont="1" applyBorder="1" applyAlignment="1">
      <alignment horizontal="center" vertical="center"/>
    </xf>
    <xf numFmtId="166" fontId="7" fillId="5" borderId="5" xfId="0" applyNumberFormat="1" applyFont="1" applyFill="1" applyBorder="1" applyAlignment="1">
      <alignment horizontal="center" vertical="center" shrinkToFit="1"/>
    </xf>
    <xf numFmtId="166" fontId="7" fillId="5" borderId="9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center" vertical="center" wrapText="1" shrinkToFit="1"/>
    </xf>
    <xf numFmtId="3" fontId="6" fillId="3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4" xfId="0" applyFont="1" applyFill="1" applyBorder="1" applyAlignment="1">
      <alignment horizontal="center" vertical="center" wrapText="1" shrinkToFit="1"/>
    </xf>
    <xf numFmtId="4" fontId="6" fillId="4" borderId="15" xfId="0" applyNumberFormat="1" applyFont="1" applyFill="1" applyBorder="1" applyAlignment="1">
      <alignment horizontal="center" vertical="center" wrapText="1" shrinkToFit="1"/>
    </xf>
    <xf numFmtId="165" fontId="6" fillId="4" borderId="15" xfId="0" applyNumberFormat="1" applyFont="1" applyFill="1" applyBorder="1" applyAlignment="1">
      <alignment horizontal="center" vertical="center" wrapText="1" shrinkToFit="1"/>
    </xf>
    <xf numFmtId="9" fontId="6" fillId="4" borderId="15" xfId="0" applyNumberFormat="1" applyFont="1" applyFill="1" applyBorder="1" applyAlignment="1">
      <alignment horizontal="center" vertical="center" wrapText="1" shrinkToFit="1"/>
    </xf>
    <xf numFmtId="9" fontId="6" fillId="4" borderId="16" xfId="0" applyNumberFormat="1" applyFont="1" applyFill="1" applyBorder="1" applyAlignment="1">
      <alignment horizontal="center" vertical="center" wrapText="1" shrinkToFit="1"/>
    </xf>
    <xf numFmtId="3" fontId="6" fillId="2" borderId="3" xfId="0" applyNumberFormat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 shrinkToFit="1"/>
    </xf>
    <xf numFmtId="4" fontId="6" fillId="4" borderId="15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166" fontId="7" fillId="5" borderId="7" xfId="0" applyNumberFormat="1" applyFont="1" applyFill="1" applyBorder="1" applyAlignment="1">
      <alignment horizontal="center" vertical="center" shrinkToFit="1"/>
    </xf>
    <xf numFmtId="4" fontId="7" fillId="0" borderId="7" xfId="0" applyNumberFormat="1" applyFont="1" applyBorder="1" applyAlignment="1">
      <alignment horizontal="right" vertical="center"/>
    </xf>
    <xf numFmtId="4" fontId="6" fillId="6" borderId="25" xfId="0" applyNumberFormat="1" applyFont="1" applyFill="1" applyBorder="1" applyAlignment="1">
      <alignment horizontal="right" vertical="center" wrapText="1"/>
    </xf>
    <xf numFmtId="0" fontId="7" fillId="0" borderId="19" xfId="0" applyFont="1" applyBorder="1" applyAlignment="1">
      <alignment wrapText="1"/>
    </xf>
    <xf numFmtId="166" fontId="7" fillId="0" borderId="7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166" fontId="7" fillId="5" borderId="28" xfId="0" applyNumberFormat="1" applyFont="1" applyFill="1" applyBorder="1" applyAlignment="1">
      <alignment horizontal="center" vertical="center" shrinkToFit="1"/>
    </xf>
    <xf numFmtId="4" fontId="7" fillId="2" borderId="1" xfId="0" applyNumberFormat="1" applyFont="1" applyFill="1" applyBorder="1" applyAlignment="1">
      <alignment horizontal="right" vertical="center" wrapText="1" shrinkToFit="1"/>
    </xf>
    <xf numFmtId="0" fontId="7" fillId="2" borderId="22" xfId="0" applyFont="1" applyFill="1" applyBorder="1" applyAlignment="1">
      <alignment wrapText="1"/>
    </xf>
    <xf numFmtId="4" fontId="7" fillId="2" borderId="18" xfId="1" applyNumberFormat="1" applyFont="1" applyFill="1" applyBorder="1" applyAlignment="1">
      <alignment horizontal="right" vertical="center" wrapText="1" shrinkToFit="1"/>
    </xf>
    <xf numFmtId="0" fontId="7" fillId="2" borderId="23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166" fontId="7" fillId="5" borderId="30" xfId="0" applyNumberFormat="1" applyFont="1" applyFill="1" applyBorder="1" applyAlignment="1">
      <alignment horizontal="center" vertical="center" shrinkToFit="1"/>
    </xf>
    <xf numFmtId="4" fontId="7" fillId="2" borderId="7" xfId="0" applyNumberFormat="1" applyFont="1" applyFill="1" applyBorder="1" applyAlignment="1">
      <alignment horizontal="right" vertical="center" wrapText="1" shrinkToFit="1"/>
    </xf>
    <xf numFmtId="4" fontId="7" fillId="2" borderId="20" xfId="1" applyNumberFormat="1" applyFont="1" applyFill="1" applyBorder="1" applyAlignment="1">
      <alignment horizontal="right" vertical="center" wrapText="1" shrinkToFit="1"/>
    </xf>
    <xf numFmtId="4" fontId="6" fillId="4" borderId="25" xfId="0" applyNumberFormat="1" applyFont="1" applyFill="1" applyBorder="1" applyAlignment="1">
      <alignment horizontal="right" vertical="center" wrapText="1" shrinkToFit="1"/>
    </xf>
    <xf numFmtId="4" fontId="6" fillId="4" borderId="25" xfId="0" applyNumberFormat="1" applyFont="1" applyFill="1" applyBorder="1" applyAlignment="1">
      <alignment horizontal="right" vertical="center" wrapText="1"/>
    </xf>
    <xf numFmtId="4" fontId="6" fillId="4" borderId="34" xfId="0" applyNumberFormat="1" applyFont="1" applyFill="1" applyBorder="1" applyAlignment="1">
      <alignment horizontal="right" vertical="center" wrapText="1" shrinkToFit="1"/>
    </xf>
    <xf numFmtId="4" fontId="6" fillId="4" borderId="35" xfId="1" applyNumberFormat="1" applyFont="1" applyFill="1" applyBorder="1" applyAlignment="1">
      <alignment horizontal="right" vertical="center" wrapText="1" shrinkToFit="1"/>
    </xf>
    <xf numFmtId="4" fontId="6" fillId="6" borderId="26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 shrinkToFit="1"/>
    </xf>
    <xf numFmtId="4" fontId="7" fillId="2" borderId="11" xfId="0" applyNumberFormat="1" applyFont="1" applyFill="1" applyBorder="1" applyAlignment="1">
      <alignment horizontal="right" vertical="center" wrapText="1" shrinkToFit="1"/>
    </xf>
    <xf numFmtId="4" fontId="6" fillId="4" borderId="34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center" vertical="center" shrinkToFit="1"/>
    </xf>
    <xf numFmtId="4" fontId="7" fillId="0" borderId="10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43" fontId="7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43" fontId="7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9" fontId="0" fillId="3" borderId="7" xfId="0" applyNumberFormat="1" applyFill="1" applyBorder="1" applyAlignment="1" applyProtection="1">
      <alignment horizontal="center" vertical="center"/>
      <protection locked="0"/>
    </xf>
    <xf numFmtId="9" fontId="0" fillId="3" borderId="7" xfId="0" applyNumberFormat="1" applyFont="1" applyFill="1" applyBorder="1" applyAlignment="1" applyProtection="1">
      <alignment horizontal="center" vertical="center"/>
      <protection locked="0"/>
    </xf>
    <xf numFmtId="43" fontId="7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43" fontId="7" fillId="3" borderId="12" xfId="0" applyNumberFormat="1" applyFont="1" applyFill="1" applyBorder="1" applyAlignment="1" applyProtection="1">
      <alignment horizontal="right" vertical="center" wrapText="1" shrinkToFit="1"/>
      <protection locked="0"/>
    </xf>
    <xf numFmtId="4" fontId="7" fillId="0" borderId="7" xfId="0" applyNumberFormat="1" applyFont="1" applyBorder="1" applyAlignment="1">
      <alignment horizontal="right" vertical="center" wrapText="1" shrinkToFit="1"/>
    </xf>
    <xf numFmtId="4" fontId="7" fillId="0" borderId="27" xfId="1" applyNumberFormat="1" applyFont="1" applyBorder="1" applyAlignment="1">
      <alignment horizontal="right" vertical="center" wrapText="1" shrinkToFit="1"/>
    </xf>
    <xf numFmtId="4" fontId="6" fillId="4" borderId="26" xfId="1" applyNumberFormat="1" applyFont="1" applyFill="1" applyBorder="1" applyAlignment="1">
      <alignment horizontal="right" vertical="center" wrapText="1" shrinkToFit="1"/>
    </xf>
    <xf numFmtId="4" fontId="7" fillId="0" borderId="2" xfId="0" applyNumberFormat="1" applyFont="1" applyBorder="1" applyAlignment="1">
      <alignment horizontal="right" vertical="center" wrapText="1" shrinkToFit="1"/>
    </xf>
    <xf numFmtId="4" fontId="7" fillId="0" borderId="18" xfId="1" applyNumberFormat="1" applyFont="1" applyBorder="1" applyAlignment="1">
      <alignment horizontal="right" vertical="center" wrapText="1" shrinkToFit="1"/>
    </xf>
    <xf numFmtId="4" fontId="7" fillId="0" borderId="11" xfId="0" applyNumberFormat="1" applyFont="1" applyBorder="1" applyAlignment="1">
      <alignment horizontal="right" vertical="center" wrapText="1" shrinkToFit="1"/>
    </xf>
    <xf numFmtId="4" fontId="7" fillId="0" borderId="20" xfId="1" applyNumberFormat="1" applyFont="1" applyBorder="1" applyAlignment="1">
      <alignment horizontal="right" vertical="center" wrapText="1" shrinkToFit="1"/>
    </xf>
    <xf numFmtId="4" fontId="6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2" xfId="0" applyFont="1" applyFill="1" applyBorder="1" applyAlignment="1">
      <alignment horizontal="left" vertical="center" wrapText="1" shrinkToFit="1"/>
    </xf>
    <xf numFmtId="0" fontId="6" fillId="4" borderId="31" xfId="0" applyFont="1" applyFill="1" applyBorder="1" applyAlignment="1">
      <alignment horizontal="left" vertical="center" wrapText="1" shrinkToFit="1"/>
    </xf>
    <xf numFmtId="0" fontId="1" fillId="4" borderId="33" xfId="0" applyFont="1" applyFill="1" applyBorder="1" applyAlignment="1"/>
    <xf numFmtId="0" fontId="6" fillId="6" borderId="24" xfId="0" applyFont="1" applyFill="1" applyBorder="1" applyAlignment="1">
      <alignment horizontal="left" vertical="center" wrapText="1" shrinkToFit="1"/>
    </xf>
    <xf numFmtId="0" fontId="12" fillId="6" borderId="25" xfId="0" applyFont="1" applyFill="1" applyBorder="1" applyAlignment="1">
      <alignment vertical="center" wrapText="1" shrinkToFi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 shrinkToFit="1"/>
    </xf>
    <xf numFmtId="0" fontId="6" fillId="4" borderId="25" xfId="0" applyFont="1" applyFill="1" applyBorder="1" applyAlignment="1">
      <alignment horizontal="left" vertical="center" wrapText="1" shrinkToFit="1"/>
    </xf>
    <xf numFmtId="0" fontId="0" fillId="4" borderId="25" xfId="0" applyFill="1" applyBorder="1" applyAlignme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7" fillId="4" borderId="25" xfId="0" applyFont="1" applyFill="1" applyBorder="1" applyAlignment="1">
      <alignment horizontal="left" vertical="center" wrapText="1" shrinkToFit="1"/>
    </xf>
    <xf numFmtId="3" fontId="6" fillId="3" borderId="36" xfId="0" applyNumberFormat="1" applyFont="1" applyFill="1" applyBorder="1" applyAlignment="1" applyProtection="1">
      <alignment horizontal="center" vertical="center" wrapText="1" shrinkToFit="1"/>
      <protection locked="0"/>
    </xf>
  </cellXfs>
  <cellStyles count="3">
    <cellStyle name="Čárka" xfId="1" builtinId="3"/>
    <cellStyle name="Čárka 2" xfId="2" xr:uid="{00000000-0005-0000-0000-000001000000}"/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topLeftCell="B22" zoomScale="104" zoomScaleNormal="104" workbookViewId="0">
      <selection activeCell="L30" sqref="L30"/>
    </sheetView>
  </sheetViews>
  <sheetFormatPr defaultRowHeight="15" x14ac:dyDescent="0.25"/>
  <cols>
    <col min="1" max="1" width="29.85546875" customWidth="1"/>
    <col min="2" max="2" width="16.5703125" customWidth="1"/>
    <col min="3" max="3" width="10.140625" style="3" customWidth="1"/>
    <col min="4" max="4" width="11.42578125" customWidth="1"/>
    <col min="5" max="5" width="6.5703125" customWidth="1"/>
    <col min="6" max="6" width="16.7109375" customWidth="1"/>
    <col min="7" max="7" width="15" customWidth="1"/>
    <col min="8" max="8" width="16.7109375" style="7" customWidth="1"/>
    <col min="9" max="9" width="16.140625" customWidth="1"/>
    <col min="10" max="12" width="11.42578125" customWidth="1"/>
    <col min="13" max="13" width="3.42578125" customWidth="1"/>
  </cols>
  <sheetData>
    <row r="1" spans="1:14" s="5" customFormat="1" x14ac:dyDescent="0.25">
      <c r="A1" s="12" t="s">
        <v>64</v>
      </c>
      <c r="B1" s="12"/>
      <c r="C1" s="13"/>
      <c r="D1" s="12"/>
      <c r="E1" s="12"/>
      <c r="F1" s="12"/>
      <c r="G1" s="12"/>
      <c r="H1" s="14"/>
      <c r="I1" s="12"/>
    </row>
    <row r="2" spans="1:14" s="5" customFormat="1" ht="15.75" x14ac:dyDescent="0.25">
      <c r="A2" s="104" t="s">
        <v>66</v>
      </c>
      <c r="B2" s="105"/>
      <c r="C2" s="105"/>
      <c r="D2" s="105"/>
      <c r="E2" s="105"/>
      <c r="F2" s="105"/>
      <c r="G2" s="105"/>
      <c r="H2" s="105"/>
      <c r="I2" s="105"/>
    </row>
    <row r="3" spans="1:14" s="5" customFormat="1" ht="15.75" x14ac:dyDescent="0.25">
      <c r="A3" s="109" t="s">
        <v>34</v>
      </c>
      <c r="B3" s="110"/>
      <c r="C3" s="110"/>
      <c r="D3" s="110"/>
      <c r="E3" s="48"/>
      <c r="F3" s="48"/>
      <c r="G3" s="48"/>
      <c r="H3" s="48"/>
      <c r="I3" s="48"/>
    </row>
    <row r="4" spans="1:14" s="5" customFormat="1" ht="15.75" x14ac:dyDescent="0.25">
      <c r="A4" s="111" t="s">
        <v>35</v>
      </c>
      <c r="B4" s="112"/>
      <c r="C4" s="48"/>
      <c r="D4" s="48"/>
      <c r="E4" s="48"/>
      <c r="F4" s="48"/>
      <c r="G4" s="48"/>
      <c r="H4" s="48"/>
      <c r="I4" s="48"/>
    </row>
    <row r="5" spans="1:14" ht="15.75" thickBot="1" x14ac:dyDescent="0.3">
      <c r="A5" s="113" t="s">
        <v>39</v>
      </c>
      <c r="B5" s="114"/>
      <c r="C5" s="16"/>
      <c r="D5" s="12"/>
      <c r="E5" s="15"/>
      <c r="F5" s="15"/>
      <c r="G5" s="15"/>
      <c r="H5" s="17"/>
      <c r="I5" s="15"/>
    </row>
    <row r="6" spans="1:14" ht="48" customHeight="1" x14ac:dyDescent="0.25">
      <c r="A6" s="42" t="s">
        <v>0</v>
      </c>
      <c r="B6" s="43" t="s">
        <v>22</v>
      </c>
      <c r="C6" s="44" t="s">
        <v>57</v>
      </c>
      <c r="D6" s="44" t="s">
        <v>2</v>
      </c>
      <c r="E6" s="44" t="s">
        <v>29</v>
      </c>
      <c r="F6" s="44" t="s">
        <v>58</v>
      </c>
      <c r="G6" s="45" t="s">
        <v>30</v>
      </c>
      <c r="H6" s="46" t="s">
        <v>59</v>
      </c>
      <c r="I6" s="47" t="s">
        <v>28</v>
      </c>
      <c r="J6" s="9"/>
      <c r="K6" s="9"/>
      <c r="L6" s="9"/>
      <c r="M6" s="9"/>
    </row>
    <row r="7" spans="1:14" ht="20.100000000000001" customHeight="1" x14ac:dyDescent="0.25">
      <c r="A7" s="81" t="s">
        <v>8</v>
      </c>
      <c r="B7" s="79" t="s">
        <v>40</v>
      </c>
      <c r="C7" s="18">
        <v>80</v>
      </c>
      <c r="D7" s="30"/>
      <c r="E7" s="31"/>
      <c r="F7" s="94">
        <f t="shared" ref="F7:F25" si="0">D7*C7</f>
        <v>0</v>
      </c>
      <c r="G7" s="19">
        <f>F7*E7</f>
        <v>0</v>
      </c>
      <c r="H7" s="95">
        <f>F7+G7</f>
        <v>0</v>
      </c>
      <c r="I7" s="41"/>
      <c r="J7" s="10"/>
      <c r="K7" s="10"/>
      <c r="L7" s="10"/>
      <c r="M7" s="10"/>
      <c r="N7" s="6"/>
    </row>
    <row r="8" spans="1:14" ht="20.100000000000001" customHeight="1" x14ac:dyDescent="0.25">
      <c r="A8" s="81" t="s">
        <v>8</v>
      </c>
      <c r="B8" s="79" t="s">
        <v>41</v>
      </c>
      <c r="C8" s="18">
        <v>1600</v>
      </c>
      <c r="D8" s="30"/>
      <c r="E8" s="31"/>
      <c r="F8" s="94">
        <f t="shared" si="0"/>
        <v>0</v>
      </c>
      <c r="G8" s="19">
        <f t="shared" ref="G8:G25" si="1">F8*E8</f>
        <v>0</v>
      </c>
      <c r="H8" s="95">
        <f t="shared" ref="H8:H25" si="2">F8+G8</f>
        <v>0</v>
      </c>
      <c r="I8" s="41"/>
      <c r="J8" s="10"/>
      <c r="K8" s="10"/>
      <c r="L8" s="10"/>
      <c r="M8" s="10"/>
      <c r="N8" s="6"/>
    </row>
    <row r="9" spans="1:14" ht="20.100000000000001" customHeight="1" x14ac:dyDescent="0.25">
      <c r="A9" s="81" t="s">
        <v>9</v>
      </c>
      <c r="B9" s="79" t="s">
        <v>42</v>
      </c>
      <c r="C9" s="18">
        <v>10</v>
      </c>
      <c r="D9" s="30"/>
      <c r="E9" s="31"/>
      <c r="F9" s="94">
        <f t="shared" si="0"/>
        <v>0</v>
      </c>
      <c r="G9" s="19">
        <f t="shared" si="1"/>
        <v>0</v>
      </c>
      <c r="H9" s="95">
        <f t="shared" si="2"/>
        <v>0</v>
      </c>
      <c r="I9" s="41"/>
      <c r="J9" s="10"/>
      <c r="K9" s="10"/>
      <c r="L9" s="10"/>
      <c r="M9" s="10"/>
      <c r="N9" s="6"/>
    </row>
    <row r="10" spans="1:14" ht="20.100000000000001" customHeight="1" x14ac:dyDescent="0.25">
      <c r="A10" s="81" t="s">
        <v>9</v>
      </c>
      <c r="B10" s="79" t="s">
        <v>43</v>
      </c>
      <c r="C10" s="18">
        <v>25</v>
      </c>
      <c r="D10" s="30"/>
      <c r="E10" s="31"/>
      <c r="F10" s="94">
        <f t="shared" si="0"/>
        <v>0</v>
      </c>
      <c r="G10" s="19">
        <f t="shared" si="1"/>
        <v>0</v>
      </c>
      <c r="H10" s="95">
        <f t="shared" si="2"/>
        <v>0</v>
      </c>
      <c r="I10" s="41"/>
      <c r="J10" s="10"/>
      <c r="K10" s="10"/>
      <c r="L10" s="10"/>
      <c r="M10" s="10"/>
      <c r="N10" s="6"/>
    </row>
    <row r="11" spans="1:14" ht="20.100000000000001" customHeight="1" x14ac:dyDescent="0.25">
      <c r="A11" s="81" t="s">
        <v>24</v>
      </c>
      <c r="B11" s="79" t="s">
        <v>44</v>
      </c>
      <c r="C11" s="18">
        <v>16</v>
      </c>
      <c r="D11" s="30"/>
      <c r="E11" s="31"/>
      <c r="F11" s="94">
        <f t="shared" si="0"/>
        <v>0</v>
      </c>
      <c r="G11" s="19">
        <f t="shared" si="1"/>
        <v>0</v>
      </c>
      <c r="H11" s="95">
        <f t="shared" si="2"/>
        <v>0</v>
      </c>
      <c r="I11" s="41"/>
      <c r="J11" s="10"/>
      <c r="K11" s="10"/>
      <c r="L11" s="10"/>
      <c r="M11" s="10"/>
      <c r="N11" s="6"/>
    </row>
    <row r="12" spans="1:14" ht="20.100000000000001" customHeight="1" x14ac:dyDescent="0.25">
      <c r="A12" s="81" t="s">
        <v>24</v>
      </c>
      <c r="B12" s="79" t="s">
        <v>42</v>
      </c>
      <c r="C12" s="18">
        <v>36</v>
      </c>
      <c r="D12" s="30"/>
      <c r="E12" s="31"/>
      <c r="F12" s="94">
        <f t="shared" si="0"/>
        <v>0</v>
      </c>
      <c r="G12" s="19">
        <f t="shared" si="1"/>
        <v>0</v>
      </c>
      <c r="H12" s="95">
        <f t="shared" si="2"/>
        <v>0</v>
      </c>
      <c r="I12" s="41"/>
      <c r="J12" s="10"/>
      <c r="K12" s="10"/>
      <c r="L12" s="10"/>
      <c r="M12" s="10"/>
      <c r="N12" s="6"/>
    </row>
    <row r="13" spans="1:14" ht="20.100000000000001" customHeight="1" x14ac:dyDescent="0.25">
      <c r="A13" s="81" t="s">
        <v>53</v>
      </c>
      <c r="B13" s="79" t="s">
        <v>45</v>
      </c>
      <c r="C13" s="18">
        <v>15</v>
      </c>
      <c r="D13" s="30"/>
      <c r="E13" s="31"/>
      <c r="F13" s="94">
        <f t="shared" si="0"/>
        <v>0</v>
      </c>
      <c r="G13" s="19">
        <f t="shared" si="1"/>
        <v>0</v>
      </c>
      <c r="H13" s="95">
        <f t="shared" si="2"/>
        <v>0</v>
      </c>
      <c r="I13" s="41"/>
      <c r="J13" s="10"/>
      <c r="K13" s="10"/>
      <c r="L13" s="10"/>
      <c r="M13" s="10"/>
      <c r="N13" s="6"/>
    </row>
    <row r="14" spans="1:14" ht="20.100000000000001" customHeight="1" x14ac:dyDescent="0.25">
      <c r="A14" s="81" t="s">
        <v>56</v>
      </c>
      <c r="B14" s="79" t="s">
        <v>46</v>
      </c>
      <c r="C14" s="18">
        <v>10</v>
      </c>
      <c r="D14" s="30"/>
      <c r="E14" s="31"/>
      <c r="F14" s="94">
        <f t="shared" si="0"/>
        <v>0</v>
      </c>
      <c r="G14" s="19">
        <f t="shared" si="1"/>
        <v>0</v>
      </c>
      <c r="H14" s="95">
        <f t="shared" si="2"/>
        <v>0</v>
      </c>
      <c r="I14" s="41"/>
      <c r="J14" s="10"/>
      <c r="K14" s="6"/>
    </row>
    <row r="15" spans="1:14" ht="20.100000000000001" customHeight="1" x14ac:dyDescent="0.25">
      <c r="A15" s="81" t="s">
        <v>10</v>
      </c>
      <c r="B15" s="79" t="s">
        <v>40</v>
      </c>
      <c r="C15" s="18">
        <v>16</v>
      </c>
      <c r="D15" s="30"/>
      <c r="E15" s="31"/>
      <c r="F15" s="94">
        <f t="shared" si="0"/>
        <v>0</v>
      </c>
      <c r="G15" s="19">
        <f t="shared" si="1"/>
        <v>0</v>
      </c>
      <c r="H15" s="95">
        <f t="shared" si="2"/>
        <v>0</v>
      </c>
      <c r="I15" s="41"/>
      <c r="J15" s="10"/>
      <c r="K15" s="6"/>
    </row>
    <row r="16" spans="1:14" ht="20.100000000000001" customHeight="1" x14ac:dyDescent="0.25">
      <c r="A16" s="81" t="s">
        <v>25</v>
      </c>
      <c r="B16" s="79" t="s">
        <v>47</v>
      </c>
      <c r="C16" s="18">
        <v>4</v>
      </c>
      <c r="D16" s="30"/>
      <c r="E16" s="31"/>
      <c r="F16" s="94">
        <f t="shared" si="0"/>
        <v>0</v>
      </c>
      <c r="G16" s="19">
        <f t="shared" si="1"/>
        <v>0</v>
      </c>
      <c r="H16" s="95">
        <f t="shared" si="2"/>
        <v>0</v>
      </c>
      <c r="I16" s="98"/>
      <c r="J16" s="10"/>
      <c r="K16" s="10"/>
      <c r="L16" s="10"/>
      <c r="M16" s="10"/>
      <c r="N16" s="6"/>
    </row>
    <row r="17" spans="1:14" ht="20.100000000000001" customHeight="1" x14ac:dyDescent="0.25">
      <c r="A17" s="81" t="s">
        <v>23</v>
      </c>
      <c r="B17" s="79" t="s">
        <v>48</v>
      </c>
      <c r="C17" s="18">
        <v>4</v>
      </c>
      <c r="D17" s="30"/>
      <c r="E17" s="31"/>
      <c r="F17" s="94">
        <f t="shared" si="0"/>
        <v>0</v>
      </c>
      <c r="G17" s="19">
        <f t="shared" si="1"/>
        <v>0</v>
      </c>
      <c r="H17" s="95">
        <f t="shared" si="2"/>
        <v>0</v>
      </c>
      <c r="I17" s="41"/>
      <c r="J17" s="10"/>
      <c r="K17" s="6"/>
    </row>
    <row r="18" spans="1:14" ht="20.100000000000001" customHeight="1" x14ac:dyDescent="0.25">
      <c r="A18" s="81" t="s">
        <v>54</v>
      </c>
      <c r="B18" s="79" t="s">
        <v>49</v>
      </c>
      <c r="C18" s="18">
        <v>4</v>
      </c>
      <c r="D18" s="30"/>
      <c r="E18" s="31"/>
      <c r="F18" s="94">
        <f t="shared" si="0"/>
        <v>0</v>
      </c>
      <c r="G18" s="19">
        <f t="shared" si="1"/>
        <v>0</v>
      </c>
      <c r="H18" s="95">
        <f t="shared" si="2"/>
        <v>0</v>
      </c>
      <c r="I18" s="41"/>
      <c r="J18" s="10"/>
      <c r="K18" s="6"/>
    </row>
    <row r="19" spans="1:14" ht="20.100000000000001" customHeight="1" x14ac:dyDescent="0.25">
      <c r="A19" s="81" t="s">
        <v>55</v>
      </c>
      <c r="B19" s="79" t="s">
        <v>49</v>
      </c>
      <c r="C19" s="18">
        <v>4</v>
      </c>
      <c r="D19" s="30"/>
      <c r="E19" s="31"/>
      <c r="F19" s="94">
        <f t="shared" si="0"/>
        <v>0</v>
      </c>
      <c r="G19" s="19">
        <f t="shared" si="1"/>
        <v>0</v>
      </c>
      <c r="H19" s="95">
        <f t="shared" si="2"/>
        <v>0</v>
      </c>
      <c r="I19" s="41"/>
      <c r="J19" s="10"/>
      <c r="K19" s="6"/>
    </row>
    <row r="20" spans="1:14" ht="30" customHeight="1" x14ac:dyDescent="0.25">
      <c r="A20" s="83" t="s">
        <v>15</v>
      </c>
      <c r="B20" s="79" t="s">
        <v>50</v>
      </c>
      <c r="C20" s="18">
        <v>4</v>
      </c>
      <c r="D20" s="30"/>
      <c r="E20" s="31"/>
      <c r="F20" s="94">
        <f t="shared" si="0"/>
        <v>0</v>
      </c>
      <c r="G20" s="19">
        <f t="shared" si="1"/>
        <v>0</v>
      </c>
      <c r="H20" s="95">
        <f t="shared" si="2"/>
        <v>0</v>
      </c>
      <c r="I20" s="41"/>
      <c r="J20" s="10"/>
      <c r="K20" s="6"/>
    </row>
    <row r="21" spans="1:14" ht="30" customHeight="1" x14ac:dyDescent="0.25">
      <c r="A21" s="83" t="s">
        <v>65</v>
      </c>
      <c r="B21" s="79" t="s">
        <v>50</v>
      </c>
      <c r="C21" s="18">
        <v>2</v>
      </c>
      <c r="D21" s="30"/>
      <c r="E21" s="31"/>
      <c r="F21" s="94">
        <f t="shared" si="0"/>
        <v>0</v>
      </c>
      <c r="G21" s="19">
        <f t="shared" si="1"/>
        <v>0</v>
      </c>
      <c r="H21" s="95">
        <f t="shared" si="2"/>
        <v>0</v>
      </c>
      <c r="I21" s="117"/>
      <c r="J21" s="10"/>
      <c r="K21" s="6"/>
    </row>
    <row r="22" spans="1:14" ht="20.100000000000001" customHeight="1" x14ac:dyDescent="0.25">
      <c r="A22" s="81" t="s">
        <v>27</v>
      </c>
      <c r="B22" s="79" t="s">
        <v>51</v>
      </c>
      <c r="C22" s="18">
        <v>2</v>
      </c>
      <c r="D22" s="30"/>
      <c r="E22" s="31"/>
      <c r="F22" s="94">
        <f t="shared" si="0"/>
        <v>0</v>
      </c>
      <c r="G22" s="19">
        <f t="shared" si="1"/>
        <v>0</v>
      </c>
      <c r="H22" s="95">
        <f t="shared" si="2"/>
        <v>0</v>
      </c>
      <c r="I22" s="98"/>
      <c r="J22" s="10"/>
      <c r="K22" s="10"/>
      <c r="L22" s="10"/>
      <c r="M22" s="10"/>
      <c r="N22" s="6"/>
    </row>
    <row r="23" spans="1:14" ht="20.100000000000001" customHeight="1" x14ac:dyDescent="0.25">
      <c r="A23" s="81" t="s">
        <v>26</v>
      </c>
      <c r="B23" s="79" t="s">
        <v>52</v>
      </c>
      <c r="C23" s="18">
        <v>2</v>
      </c>
      <c r="D23" s="30"/>
      <c r="E23" s="31"/>
      <c r="F23" s="94">
        <f t="shared" si="0"/>
        <v>0</v>
      </c>
      <c r="G23" s="19">
        <f t="shared" si="1"/>
        <v>0</v>
      </c>
      <c r="H23" s="95">
        <f t="shared" si="2"/>
        <v>0</v>
      </c>
      <c r="I23" s="98"/>
      <c r="J23" s="10"/>
      <c r="K23" s="10"/>
      <c r="L23" s="10"/>
      <c r="M23" s="10"/>
      <c r="N23" s="6"/>
    </row>
    <row r="24" spans="1:14" ht="20.100000000000001" customHeight="1" x14ac:dyDescent="0.25">
      <c r="A24" s="81" t="s">
        <v>11</v>
      </c>
      <c r="B24" s="79" t="s">
        <v>21</v>
      </c>
      <c r="C24" s="18">
        <v>2880</v>
      </c>
      <c r="D24" s="30"/>
      <c r="E24" s="31"/>
      <c r="F24" s="94">
        <f t="shared" si="0"/>
        <v>0</v>
      </c>
      <c r="G24" s="19">
        <f t="shared" si="1"/>
        <v>0</v>
      </c>
      <c r="H24" s="95">
        <f t="shared" si="2"/>
        <v>0</v>
      </c>
      <c r="I24" s="41"/>
      <c r="J24" s="10"/>
      <c r="K24" s="10"/>
      <c r="L24" s="10"/>
      <c r="M24" s="10"/>
      <c r="N24" s="6"/>
    </row>
    <row r="25" spans="1:14" ht="20.100000000000001" customHeight="1" thickBot="1" x14ac:dyDescent="0.3">
      <c r="A25" s="82" t="s">
        <v>12</v>
      </c>
      <c r="B25" s="80" t="s">
        <v>21</v>
      </c>
      <c r="C25" s="32">
        <v>290000</v>
      </c>
      <c r="D25" s="33"/>
      <c r="E25" s="34"/>
      <c r="F25" s="96">
        <f t="shared" si="0"/>
        <v>0</v>
      </c>
      <c r="G25" s="35">
        <f t="shared" si="1"/>
        <v>0</v>
      </c>
      <c r="H25" s="97">
        <f t="shared" si="2"/>
        <v>0</v>
      </c>
      <c r="I25" s="41"/>
      <c r="J25" s="10"/>
      <c r="K25" s="10"/>
      <c r="L25" s="10"/>
      <c r="M25" s="10"/>
      <c r="N25" s="6"/>
    </row>
    <row r="26" spans="1:14" ht="20.100000000000001" customHeight="1" thickBot="1" x14ac:dyDescent="0.3">
      <c r="A26" s="106" t="s">
        <v>33</v>
      </c>
      <c r="B26" s="107"/>
      <c r="C26" s="107"/>
      <c r="D26" s="107"/>
      <c r="E26" s="116"/>
      <c r="F26" s="70">
        <f>SUM(F7:F25)</f>
        <v>0</v>
      </c>
      <c r="G26" s="70">
        <f>SUM(G7:G25)</f>
        <v>0</v>
      </c>
      <c r="H26" s="93">
        <f>SUM(H7:H25)</f>
        <v>0</v>
      </c>
      <c r="I26" s="40"/>
      <c r="J26" s="11"/>
      <c r="K26" s="6"/>
      <c r="L26" s="6"/>
      <c r="M26" s="6"/>
    </row>
    <row r="27" spans="1:14" ht="15.75" thickBot="1" x14ac:dyDescent="0.3">
      <c r="A27" s="115"/>
      <c r="B27" s="115"/>
      <c r="C27" s="115"/>
      <c r="D27" s="115"/>
      <c r="E27" s="20"/>
      <c r="F27" s="21"/>
      <c r="G27" s="21"/>
      <c r="H27" s="22"/>
      <c r="I27" s="23"/>
      <c r="J27" s="8"/>
      <c r="K27" s="8"/>
      <c r="L27" s="8"/>
      <c r="M27" s="8"/>
    </row>
    <row r="28" spans="1:14" ht="69.95" customHeight="1" x14ac:dyDescent="0.25">
      <c r="A28" s="42" t="s">
        <v>0</v>
      </c>
      <c r="B28" s="49" t="s">
        <v>1</v>
      </c>
      <c r="C28" s="44" t="s">
        <v>60</v>
      </c>
      <c r="D28" s="44" t="s">
        <v>7</v>
      </c>
      <c r="E28" s="45" t="s">
        <v>29</v>
      </c>
      <c r="F28" s="50" t="s">
        <v>58</v>
      </c>
      <c r="G28" s="44" t="s">
        <v>30</v>
      </c>
      <c r="H28" s="46" t="s">
        <v>59</v>
      </c>
      <c r="I28" s="15"/>
    </row>
    <row r="29" spans="1:14" ht="39.950000000000003" customHeight="1" x14ac:dyDescent="0.25">
      <c r="A29" s="51" t="s">
        <v>31</v>
      </c>
      <c r="B29" s="36" t="s">
        <v>3</v>
      </c>
      <c r="C29" s="37">
        <v>126</v>
      </c>
      <c r="D29" s="89"/>
      <c r="E29" s="31"/>
      <c r="F29" s="39">
        <f>C29*D29</f>
        <v>0</v>
      </c>
      <c r="G29" s="94">
        <f>F29*E29</f>
        <v>0</v>
      </c>
      <c r="H29" s="95">
        <f>F29+G29</f>
        <v>0</v>
      </c>
      <c r="I29" s="15"/>
    </row>
    <row r="30" spans="1:14" ht="39.950000000000003" customHeight="1" x14ac:dyDescent="0.25">
      <c r="A30" s="52" t="s">
        <v>4</v>
      </c>
      <c r="B30" s="24" t="s">
        <v>3</v>
      </c>
      <c r="C30" s="37">
        <v>27</v>
      </c>
      <c r="D30" s="84"/>
      <c r="E30" s="31"/>
      <c r="F30" s="39">
        <f t="shared" ref="F30:F33" si="3">C30*D30</f>
        <v>0</v>
      </c>
      <c r="G30" s="94">
        <f t="shared" ref="G30:G33" si="4">F30*E30</f>
        <v>0</v>
      </c>
      <c r="H30" s="95">
        <f t="shared" ref="H30:H33" si="5">F30+G30</f>
        <v>0</v>
      </c>
      <c r="I30" s="15"/>
    </row>
    <row r="31" spans="1:14" ht="39.950000000000003" customHeight="1" x14ac:dyDescent="0.25">
      <c r="A31" s="52" t="s">
        <v>13</v>
      </c>
      <c r="B31" s="24" t="s">
        <v>3</v>
      </c>
      <c r="C31" s="37">
        <v>4</v>
      </c>
      <c r="D31" s="84"/>
      <c r="E31" s="31"/>
      <c r="F31" s="39">
        <f t="shared" si="3"/>
        <v>0</v>
      </c>
      <c r="G31" s="94">
        <f t="shared" si="4"/>
        <v>0</v>
      </c>
      <c r="H31" s="95">
        <f t="shared" si="5"/>
        <v>0</v>
      </c>
      <c r="I31" s="15"/>
    </row>
    <row r="32" spans="1:14" ht="39.950000000000003" customHeight="1" x14ac:dyDescent="0.25">
      <c r="A32" s="53" t="s">
        <v>5</v>
      </c>
      <c r="B32" s="25" t="s">
        <v>3</v>
      </c>
      <c r="C32" s="38">
        <v>8</v>
      </c>
      <c r="D32" s="84"/>
      <c r="E32" s="31"/>
      <c r="F32" s="39">
        <f t="shared" si="3"/>
        <v>0</v>
      </c>
      <c r="G32" s="94">
        <f t="shared" si="4"/>
        <v>0</v>
      </c>
      <c r="H32" s="95">
        <f t="shared" si="5"/>
        <v>0</v>
      </c>
      <c r="I32" s="15"/>
    </row>
    <row r="33" spans="1:9" ht="39.950000000000003" customHeight="1" thickBot="1" x14ac:dyDescent="0.3">
      <c r="A33" s="54" t="s">
        <v>32</v>
      </c>
      <c r="B33" s="25" t="s">
        <v>14</v>
      </c>
      <c r="C33" s="55">
        <v>3</v>
      </c>
      <c r="D33" s="90"/>
      <c r="E33" s="34"/>
      <c r="F33" s="56">
        <f t="shared" si="3"/>
        <v>0</v>
      </c>
      <c r="G33" s="96">
        <f t="shared" si="4"/>
        <v>0</v>
      </c>
      <c r="H33" s="97">
        <f t="shared" si="5"/>
        <v>0</v>
      </c>
      <c r="I33" s="15"/>
    </row>
    <row r="34" spans="1:9" ht="20.100000000000001" customHeight="1" thickBot="1" x14ac:dyDescent="0.3">
      <c r="A34" s="106" t="s">
        <v>6</v>
      </c>
      <c r="B34" s="107"/>
      <c r="C34" s="107"/>
      <c r="D34" s="107"/>
      <c r="E34" s="108"/>
      <c r="F34" s="71">
        <f>SUM(F29:F33)</f>
        <v>0</v>
      </c>
      <c r="G34" s="70">
        <f>SUM(G29:G33)</f>
        <v>0</v>
      </c>
      <c r="H34" s="93">
        <f>SUM(H29:H33)</f>
        <v>0</v>
      </c>
      <c r="I34" s="15"/>
    </row>
    <row r="35" spans="1:9" s="8" customFormat="1" ht="15.75" thickBot="1" x14ac:dyDescent="0.3">
      <c r="A35" s="26"/>
      <c r="B35" s="26"/>
      <c r="C35" s="26"/>
      <c r="D35" s="26"/>
      <c r="E35" s="27"/>
      <c r="F35" s="28"/>
      <c r="G35" s="28"/>
      <c r="H35" s="29"/>
      <c r="I35" s="23"/>
    </row>
    <row r="36" spans="1:9" s="8" customFormat="1" ht="69.95" customHeight="1" x14ac:dyDescent="0.25">
      <c r="A36" s="42" t="s">
        <v>0</v>
      </c>
      <c r="B36" s="49" t="s">
        <v>1</v>
      </c>
      <c r="C36" s="44" t="s">
        <v>61</v>
      </c>
      <c r="D36" s="44" t="s">
        <v>19</v>
      </c>
      <c r="E36" s="45" t="s">
        <v>29</v>
      </c>
      <c r="F36" s="45" t="s">
        <v>62</v>
      </c>
      <c r="G36" s="44" t="s">
        <v>30</v>
      </c>
      <c r="H36" s="46" t="s">
        <v>63</v>
      </c>
      <c r="I36" s="23"/>
    </row>
    <row r="37" spans="1:9" s="8" customFormat="1" ht="20.100000000000001" customHeight="1" thickBot="1" x14ac:dyDescent="0.3">
      <c r="A37" s="58" t="s">
        <v>20</v>
      </c>
      <c r="B37" s="25" t="s">
        <v>18</v>
      </c>
      <c r="C37" s="59">
        <v>50</v>
      </c>
      <c r="D37" s="86"/>
      <c r="E37" s="88"/>
      <c r="F37" s="75">
        <f>D37*C37</f>
        <v>0</v>
      </c>
      <c r="G37" s="91">
        <f>F37*E37</f>
        <v>0</v>
      </c>
      <c r="H37" s="92">
        <f>F37+G37</f>
        <v>0</v>
      </c>
      <c r="I37" s="23"/>
    </row>
    <row r="38" spans="1:9" s="8" customFormat="1" ht="20.100000000000001" customHeight="1" thickBot="1" x14ac:dyDescent="0.3">
      <c r="A38" s="106" t="s">
        <v>36</v>
      </c>
      <c r="B38" s="107"/>
      <c r="C38" s="107"/>
      <c r="D38" s="107"/>
      <c r="E38" s="108"/>
      <c r="F38" s="71">
        <f>F37</f>
        <v>0</v>
      </c>
      <c r="G38" s="70">
        <f>G37</f>
        <v>0</v>
      </c>
      <c r="H38" s="93">
        <f>H37</f>
        <v>0</v>
      </c>
      <c r="I38" s="23"/>
    </row>
    <row r="39" spans="1:9" s="8" customFormat="1" ht="15.75" thickBot="1" x14ac:dyDescent="0.3">
      <c r="A39" s="26"/>
      <c r="B39" s="26"/>
      <c r="C39" s="26"/>
      <c r="D39" s="26"/>
      <c r="F39" s="28"/>
      <c r="G39" s="27"/>
      <c r="H39" s="28"/>
      <c r="I39" s="23"/>
    </row>
    <row r="40" spans="1:9" s="8" customFormat="1" ht="69.95" customHeight="1" x14ac:dyDescent="0.25">
      <c r="A40" s="42" t="s">
        <v>0</v>
      </c>
      <c r="B40" s="49" t="s">
        <v>1</v>
      </c>
      <c r="C40" s="44" t="s">
        <v>61</v>
      </c>
      <c r="D40" s="44" t="s">
        <v>19</v>
      </c>
      <c r="E40" s="45" t="s">
        <v>29</v>
      </c>
      <c r="F40" s="45" t="s">
        <v>62</v>
      </c>
      <c r="G40" s="44" t="s">
        <v>30</v>
      </c>
      <c r="H40" s="46" t="s">
        <v>63</v>
      </c>
      <c r="I40" s="23"/>
    </row>
    <row r="41" spans="1:9" s="8" customFormat="1" ht="30" customHeight="1" x14ac:dyDescent="0.25">
      <c r="A41" s="63" t="s">
        <v>16</v>
      </c>
      <c r="B41" s="60" t="s">
        <v>18</v>
      </c>
      <c r="C41" s="61">
        <v>12</v>
      </c>
      <c r="D41" s="84"/>
      <c r="E41" s="85"/>
      <c r="F41" s="76">
        <f>D41*C41</f>
        <v>0</v>
      </c>
      <c r="G41" s="62">
        <f>F41*E41</f>
        <v>0</v>
      </c>
      <c r="H41" s="64">
        <f>G41+F41</f>
        <v>0</v>
      </c>
      <c r="I41" s="23"/>
    </row>
    <row r="42" spans="1:9" s="8" customFormat="1" ht="30" customHeight="1" thickBot="1" x14ac:dyDescent="0.3">
      <c r="A42" s="65" t="s">
        <v>17</v>
      </c>
      <c r="B42" s="66" t="s">
        <v>18</v>
      </c>
      <c r="C42" s="67">
        <v>12</v>
      </c>
      <c r="D42" s="86"/>
      <c r="E42" s="87"/>
      <c r="F42" s="77">
        <f>D42*C42</f>
        <v>0</v>
      </c>
      <c r="G42" s="68">
        <f>F42*E42</f>
        <v>0</v>
      </c>
      <c r="H42" s="69">
        <f>G42+F42</f>
        <v>0</v>
      </c>
      <c r="I42" s="23"/>
    </row>
    <row r="43" spans="1:9" s="8" customFormat="1" ht="20.100000000000001" customHeight="1" thickBot="1" x14ac:dyDescent="0.3">
      <c r="A43" s="99" t="s">
        <v>37</v>
      </c>
      <c r="B43" s="100"/>
      <c r="C43" s="100"/>
      <c r="D43" s="100"/>
      <c r="E43" s="101"/>
      <c r="F43" s="78">
        <f>SUM(F41:F42)</f>
        <v>0</v>
      </c>
      <c r="G43" s="72">
        <f>SUM(G41:G42)</f>
        <v>0</v>
      </c>
      <c r="H43" s="73">
        <f>SUM(H41:H42)</f>
        <v>0</v>
      </c>
      <c r="I43" s="23"/>
    </row>
    <row r="44" spans="1:9" s="8" customFormat="1" ht="20.100000000000001" customHeight="1" thickBot="1" x14ac:dyDescent="0.3">
      <c r="A44" s="102" t="s">
        <v>38</v>
      </c>
      <c r="B44" s="103"/>
      <c r="C44" s="103"/>
      <c r="D44" s="103"/>
      <c r="E44" s="103"/>
      <c r="F44" s="57">
        <f>F43+F38+F34+F26</f>
        <v>0</v>
      </c>
      <c r="G44" s="57">
        <f>G43+G38+G34+G26</f>
        <v>0</v>
      </c>
      <c r="H44" s="74">
        <f>H43+H38+H34+H26</f>
        <v>0</v>
      </c>
      <c r="I44" s="23"/>
    </row>
    <row r="45" spans="1:9" s="8" customFormat="1" x14ac:dyDescent="0.25">
      <c r="A45" s="26"/>
      <c r="B45" s="26"/>
      <c r="C45" s="26"/>
      <c r="D45" s="26"/>
      <c r="E45" s="27"/>
      <c r="F45" s="28"/>
      <c r="G45" s="28"/>
      <c r="H45" s="29"/>
      <c r="I45" s="23"/>
    </row>
    <row r="46" spans="1:9" s="8" customFormat="1" x14ac:dyDescent="0.25">
      <c r="A46" s="26"/>
      <c r="B46" s="26"/>
      <c r="C46" s="26"/>
      <c r="D46" s="26"/>
      <c r="E46" s="27"/>
      <c r="F46" s="28"/>
      <c r="G46" s="28"/>
      <c r="H46" s="29"/>
      <c r="I46" s="23"/>
    </row>
    <row r="47" spans="1:9" x14ac:dyDescent="0.25">
      <c r="A47" s="4"/>
    </row>
    <row r="48" spans="1:9" x14ac:dyDescent="0.25">
      <c r="A48" s="2"/>
    </row>
    <row r="49" spans="1:1" x14ac:dyDescent="0.25">
      <c r="A49" s="1"/>
    </row>
  </sheetData>
  <mergeCells count="10">
    <mergeCell ref="A43:E43"/>
    <mergeCell ref="A44:E44"/>
    <mergeCell ref="A2:I2"/>
    <mergeCell ref="A34:E34"/>
    <mergeCell ref="A3:D3"/>
    <mergeCell ref="A38:E38"/>
    <mergeCell ref="A4:B4"/>
    <mergeCell ref="A5:B5"/>
    <mergeCell ref="A27:D27"/>
    <mergeCell ref="A26:E26"/>
  </mergeCells>
  <phoneticPr fontId="5" type="noConversion"/>
  <pageMargins left="0.7" right="0.7" top="0.78740157499999996" bottom="0.78740157499999996" header="0.3" footer="0.3"/>
  <pageSetup paperSize="9" scale="71" fitToHeight="0" orientation="landscape" r:id="rId1"/>
</worksheet>
</file>

<file path=docMetadata/LabelInfo.xml><?xml version="1.0" encoding="utf-8"?>
<clbl:labelList xmlns:clbl="http://schemas.microsoft.com/office/2020/mipLabelMetadata">
  <clbl:label id="{0c5a5e9b-4968-4414-83c6-6d65f3404102}" enabled="0" method="" siteId="{0c5a5e9b-4968-4414-83c6-6d65f340410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Láhve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Helclova</dc:creator>
  <cp:lastModifiedBy>Věra Halfarová</cp:lastModifiedBy>
  <cp:lastPrinted>2023-01-18T16:24:38Z</cp:lastPrinted>
  <dcterms:created xsi:type="dcterms:W3CDTF">2019-07-17T12:29:35Z</dcterms:created>
  <dcterms:modified xsi:type="dcterms:W3CDTF">2025-10-21T08:56:29Z</dcterms:modified>
</cp:coreProperties>
</file>