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148\Desktop\Verejne_zakazky_moje\OPA_PRO_2026_04\ZD\"/>
    </mc:Choice>
  </mc:AlternateContent>
  <xr:revisionPtr revIDLastSave="0" documentId="13_ncr:1_{442CF084-3D8F-4668-9833-884F486F38C1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Tabulka č. 1 - BTK" sheetId="1" r:id="rId1"/>
  </sheets>
  <calcPr calcId="191029" iterateDelta="1E-4"/>
</workbook>
</file>

<file path=xl/calcChain.xml><?xml version="1.0" encoding="utf-8"?>
<calcChain xmlns="http://schemas.openxmlformats.org/spreadsheetml/2006/main">
  <c r="H50" i="1" l="1"/>
  <c r="J50" i="1" s="1"/>
  <c r="I50" i="1"/>
  <c r="H51" i="1"/>
  <c r="J51" i="1" s="1"/>
  <c r="I51" i="1"/>
  <c r="H52" i="1"/>
  <c r="J52" i="1" s="1"/>
  <c r="I52" i="1"/>
  <c r="H53" i="1"/>
  <c r="J53" i="1" s="1"/>
  <c r="I53" i="1"/>
  <c r="H54" i="1"/>
  <c r="J54" i="1" s="1"/>
  <c r="I54" i="1"/>
  <c r="H55" i="1"/>
  <c r="I55" i="1"/>
  <c r="J55" i="1"/>
  <c r="H56" i="1"/>
  <c r="I56" i="1"/>
  <c r="J56" i="1"/>
  <c r="H57" i="1"/>
  <c r="J57" i="1" s="1"/>
  <c r="I57" i="1"/>
  <c r="H58" i="1"/>
  <c r="J58" i="1" s="1"/>
  <c r="I58" i="1"/>
  <c r="H34" i="1"/>
  <c r="I34" i="1"/>
  <c r="J34" i="1"/>
  <c r="H35" i="1"/>
  <c r="J35" i="1" s="1"/>
  <c r="I35" i="1"/>
  <c r="H36" i="1"/>
  <c r="I36" i="1"/>
  <c r="J36" i="1"/>
  <c r="H37" i="1"/>
  <c r="I37" i="1"/>
  <c r="J37" i="1"/>
  <c r="H38" i="1"/>
  <c r="I38" i="1"/>
  <c r="J38" i="1"/>
  <c r="H39" i="1"/>
  <c r="J39" i="1" s="1"/>
  <c r="I39" i="1"/>
  <c r="H40" i="1"/>
  <c r="J40" i="1" s="1"/>
  <c r="I40" i="1"/>
  <c r="H41" i="1"/>
  <c r="I41" i="1"/>
  <c r="J41" i="1"/>
  <c r="H42" i="1"/>
  <c r="J42" i="1" s="1"/>
  <c r="I42" i="1"/>
  <c r="H43" i="1"/>
  <c r="J43" i="1" s="1"/>
  <c r="I43" i="1"/>
  <c r="H44" i="1"/>
  <c r="I44" i="1"/>
  <c r="J44" i="1"/>
  <c r="H45" i="1"/>
  <c r="I45" i="1"/>
  <c r="J45" i="1"/>
  <c r="H46" i="1"/>
  <c r="J46" i="1" s="1"/>
  <c r="I46" i="1"/>
  <c r="H47" i="1"/>
  <c r="I47" i="1"/>
  <c r="J47" i="1"/>
  <c r="H48" i="1"/>
  <c r="I48" i="1"/>
  <c r="J48" i="1"/>
  <c r="H49" i="1"/>
  <c r="J49" i="1" s="1"/>
  <c r="I49" i="1"/>
  <c r="H15" i="1"/>
  <c r="I15" i="1"/>
  <c r="J15" i="1"/>
  <c r="H16" i="1"/>
  <c r="I16" i="1"/>
  <c r="J16" i="1"/>
  <c r="H17" i="1"/>
  <c r="I17" i="1"/>
  <c r="J17" i="1"/>
  <c r="H18" i="1"/>
  <c r="J18" i="1" s="1"/>
  <c r="I18" i="1"/>
  <c r="H19" i="1"/>
  <c r="I19" i="1"/>
  <c r="J19" i="1"/>
  <c r="H20" i="1"/>
  <c r="J20" i="1" s="1"/>
  <c r="I20" i="1"/>
  <c r="H21" i="1"/>
  <c r="J21" i="1" s="1"/>
  <c r="I21" i="1"/>
  <c r="H22" i="1"/>
  <c r="I22" i="1"/>
  <c r="J22" i="1"/>
  <c r="H23" i="1"/>
  <c r="J23" i="1" s="1"/>
  <c r="I23" i="1"/>
  <c r="H24" i="1"/>
  <c r="I24" i="1"/>
  <c r="J24" i="1"/>
  <c r="H25" i="1"/>
  <c r="J25" i="1" s="1"/>
  <c r="I25" i="1"/>
  <c r="H26" i="1"/>
  <c r="J26" i="1" s="1"/>
  <c r="I26" i="1"/>
  <c r="H27" i="1"/>
  <c r="I27" i="1"/>
  <c r="J27" i="1"/>
  <c r="H28" i="1"/>
  <c r="J28" i="1" s="1"/>
  <c r="I28" i="1"/>
  <c r="H29" i="1"/>
  <c r="J29" i="1" s="1"/>
  <c r="I29" i="1"/>
  <c r="H30" i="1"/>
  <c r="I30" i="1"/>
  <c r="J30" i="1"/>
  <c r="H31" i="1"/>
  <c r="J31" i="1" s="1"/>
  <c r="I31" i="1"/>
  <c r="H32" i="1"/>
  <c r="J32" i="1" s="1"/>
  <c r="I32" i="1"/>
  <c r="H33" i="1"/>
  <c r="J33" i="1" s="1"/>
  <c r="I33" i="1"/>
  <c r="H4" i="1"/>
  <c r="J4" i="1" s="1"/>
  <c r="I4" i="1"/>
  <c r="H5" i="1"/>
  <c r="I5" i="1"/>
  <c r="J5" i="1"/>
  <c r="H6" i="1"/>
  <c r="J6" i="1" s="1"/>
  <c r="I6" i="1"/>
  <c r="H7" i="1"/>
  <c r="J7" i="1" s="1"/>
  <c r="I7" i="1"/>
  <c r="H8" i="1"/>
  <c r="J8" i="1" s="1"/>
  <c r="I8" i="1"/>
  <c r="H9" i="1"/>
  <c r="J9" i="1" s="1"/>
  <c r="I9" i="1"/>
  <c r="H10" i="1"/>
  <c r="J10" i="1" s="1"/>
  <c r="I10" i="1"/>
  <c r="H11" i="1"/>
  <c r="J11" i="1" s="1"/>
  <c r="I11" i="1"/>
  <c r="H12" i="1"/>
  <c r="J12" i="1" s="1"/>
  <c r="I12" i="1"/>
  <c r="H13" i="1"/>
  <c r="I13" i="1"/>
  <c r="J13" i="1"/>
  <c r="H14" i="1"/>
  <c r="I14" i="1"/>
  <c r="J14" i="1"/>
  <c r="I59" i="1" l="1"/>
  <c r="I60" i="1" s="1"/>
  <c r="D59" i="1" l="1"/>
  <c r="H59" i="1" l="1"/>
  <c r="J59" i="1" l="1"/>
  <c r="J60" i="1" s="1"/>
</calcChain>
</file>

<file path=xl/sharedStrings.xml><?xml version="1.0" encoding="utf-8"?>
<sst xmlns="http://schemas.openxmlformats.org/spreadsheetml/2006/main" count="185" uniqueCount="109">
  <si>
    <t>P.č.</t>
  </si>
  <si>
    <t>Měrná jednotka (MJ)</t>
  </si>
  <si>
    <t>Počet MJ</t>
  </si>
  <si>
    <t>Cena za MJ bez DPH</t>
  </si>
  <si>
    <t>% DPH</t>
  </si>
  <si>
    <t>ks</t>
  </si>
  <si>
    <t>Souhrn</t>
  </si>
  <si>
    <t>Příloha č. 1 - cenová nabídka</t>
  </si>
  <si>
    <t>Celkem za 1 rok</t>
  </si>
  <si>
    <t>Cena za MJ 
s DPH</t>
  </si>
  <si>
    <t>Cena celkem za počet MJ 
bez DPH</t>
  </si>
  <si>
    <t>Cena celkem za počet MJ 
s DPH</t>
  </si>
  <si>
    <t>Tabulka č. 1 - BTK</t>
  </si>
  <si>
    <t xml:space="preserve">za postykovatele: </t>
  </si>
  <si>
    <t xml:space="preserve">Dne: </t>
  </si>
  <si>
    <t>Celkem za 2 roky</t>
  </si>
  <si>
    <t>Název</t>
  </si>
  <si>
    <t>Výrobní model</t>
  </si>
  <si>
    <t>Defibrilátor</t>
  </si>
  <si>
    <t>AED HeartLine semi-automatický</t>
  </si>
  <si>
    <t>Oxymetr pulzní</t>
  </si>
  <si>
    <t>AM 801</t>
  </si>
  <si>
    <t>Pacientská komunikace</t>
  </si>
  <si>
    <t>BOAS4</t>
  </si>
  <si>
    <t>Matrace antidekubitní s kompresorem</t>
  </si>
  <si>
    <t>Domus 1</t>
  </si>
  <si>
    <t>Domus 2</t>
  </si>
  <si>
    <t>Domus 4</t>
  </si>
  <si>
    <t>Domus AUTO NEW</t>
  </si>
  <si>
    <t>Oxymetr pulsní</t>
  </si>
  <si>
    <t>Edan H10</t>
  </si>
  <si>
    <t>Oxymetr pulzní Masimo</t>
  </si>
  <si>
    <t>Edan H100B</t>
  </si>
  <si>
    <t>Monitor vitálních funkcí transportní</t>
  </si>
  <si>
    <t>Edan iM60</t>
  </si>
  <si>
    <t>Telemetr EKG + SpO2</t>
  </si>
  <si>
    <t>Edan iT20</t>
  </si>
  <si>
    <t>EKG SE-1201</t>
  </si>
  <si>
    <t>EDAN SE-1201</t>
  </si>
  <si>
    <t>Monitor vitálních funkcí</t>
  </si>
  <si>
    <t>Edan X10</t>
  </si>
  <si>
    <t>Edan X12</t>
  </si>
  <si>
    <t>Kardiostimulátor</t>
  </si>
  <si>
    <t>EPG 10P</t>
  </si>
  <si>
    <t>Pumpa infuzní</t>
  </si>
  <si>
    <t>HED-ip-3</t>
  </si>
  <si>
    <t>Injekční dávkovač</t>
  </si>
  <si>
    <t>HED-sp-3</t>
  </si>
  <si>
    <t>Dokovací stanice</t>
  </si>
  <si>
    <t>Hedy HDIS 50 Smart</t>
  </si>
  <si>
    <t>Hedy HDIS50</t>
  </si>
  <si>
    <t>Hedy i7 Plus</t>
  </si>
  <si>
    <t>Centrální stanice</t>
  </si>
  <si>
    <t>Hedy Infusion management system</t>
  </si>
  <si>
    <t>Pumpa injekční</t>
  </si>
  <si>
    <t>Hedy S7 Plus</t>
  </si>
  <si>
    <t>Hedy SP3</t>
  </si>
  <si>
    <t>Monitorovací stanice k telemetrii</t>
  </si>
  <si>
    <t>HP Prodesk G1TWR</t>
  </si>
  <si>
    <t>Monitor vitálních funkcí EDAN</t>
  </si>
  <si>
    <t>iM8</t>
  </si>
  <si>
    <t>iM8B</t>
  </si>
  <si>
    <t>IPC 2050</t>
  </si>
  <si>
    <t>Pumpa injekční LD</t>
  </si>
  <si>
    <t>LD-20</t>
  </si>
  <si>
    <t>Life Point Pro Biphasic</t>
  </si>
  <si>
    <t>Defebrilátor</t>
  </si>
  <si>
    <t>LifePoint Pro AED</t>
  </si>
  <si>
    <t>Odsávačka elektrická</t>
  </si>
  <si>
    <t>Lifetime SA01HT</t>
  </si>
  <si>
    <t>M8A</t>
  </si>
  <si>
    <t>Přístroj fyzioterapeutický</t>
  </si>
  <si>
    <t>Motren Bed</t>
  </si>
  <si>
    <t>Dávkovač přenosný</t>
  </si>
  <si>
    <t>ONYX PPS 9001S</t>
  </si>
  <si>
    <t>Ohřívač infuzních roztoků</t>
  </si>
  <si>
    <t>OTI 1A</t>
  </si>
  <si>
    <t>PC-60F</t>
  </si>
  <si>
    <t>Systém antidekubitní</t>
  </si>
  <si>
    <t>PM100B4</t>
  </si>
  <si>
    <t>Dávkovač přenosný ONYX</t>
  </si>
  <si>
    <t>PPS 9001S</t>
  </si>
  <si>
    <t>Ultrazvukový nebulizátor</t>
  </si>
  <si>
    <t>PROFI SONIC</t>
  </si>
  <si>
    <t>Lampa germicidní</t>
  </si>
  <si>
    <t>Prolux GM30WA</t>
  </si>
  <si>
    <t>Prolux GM55W</t>
  </si>
  <si>
    <t>EKG</t>
  </si>
  <si>
    <t>SE-1201</t>
  </si>
  <si>
    <t>EKG Edan</t>
  </si>
  <si>
    <t>SE-300</t>
  </si>
  <si>
    <t>SE-600</t>
  </si>
  <si>
    <t>SE-601C</t>
  </si>
  <si>
    <t>Ohřívač infuzi</t>
  </si>
  <si>
    <t>SN-H10</t>
  </si>
  <si>
    <t>Ultrazvukový přenosný doppler</t>
  </si>
  <si>
    <t>Sonotrax Basic</t>
  </si>
  <si>
    <t>SP-20</t>
  </si>
  <si>
    <t>Pumpa infuzní Terufusion</t>
  </si>
  <si>
    <t>TE-171</t>
  </si>
  <si>
    <t>TE-171 NW3</t>
  </si>
  <si>
    <t>Pumpa injekční Terufusion</t>
  </si>
  <si>
    <t>TE-311</t>
  </si>
  <si>
    <t>TE-311 NMMS</t>
  </si>
  <si>
    <t>TE-331 NMM</t>
  </si>
  <si>
    <t>TE-LM700</t>
  </si>
  <si>
    <t>TE-SS800</t>
  </si>
  <si>
    <t>V ……</t>
  </si>
  <si>
    <t>Poznámka zadavatele: Počty kusů jednotlivých položek jsou pouze orientační. Zadavatel si vyhrazuje právo objednávat provádění BTK v množství odpovídajícím jeho skutečným potřebám.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</si>
</sst>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A0A0A"/>
      <name val="Verdana"/>
      <family val="2"/>
      <charset val="238"/>
    </font>
    <font>
      <sz val="9"/>
      <name val="Verdana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1" xfId="0" applyFont="1" applyBorder="1"/>
    <xf numFmtId="0" fontId="2" fillId="0" borderId="1" xfId="0" applyFont="1" applyBorder="1" applyAlignment="1"/>
    <xf numFmtId="4" fontId="2" fillId="0" borderId="1" xfId="0" applyNumberFormat="1" applyFont="1" applyBorder="1"/>
    <xf numFmtId="4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0" fillId="0" borderId="0" xfId="0" applyFill="1" applyBorder="1" applyAlignment="1"/>
    <xf numFmtId="4" fontId="0" fillId="2" borderId="1" xfId="0" applyNumberFormat="1" applyFill="1" applyBorder="1"/>
    <xf numFmtId="4" fontId="2" fillId="3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" fontId="3" fillId="2" borderId="1" xfId="0" applyNumberFormat="1" applyFont="1" applyFill="1" applyBorder="1"/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/>
    <xf numFmtId="4" fontId="3" fillId="0" borderId="1" xfId="0" applyNumberFormat="1" applyFont="1" applyFill="1" applyBorder="1"/>
    <xf numFmtId="0" fontId="6" fillId="4" borderId="1" xfId="0" applyFont="1" applyFill="1" applyBorder="1" applyAlignment="1">
      <alignment vertical="top" wrapText="1" indent="1"/>
    </xf>
    <xf numFmtId="0" fontId="6" fillId="4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8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zoomScaleNormal="100" workbookViewId="0">
      <selection activeCell="F11" sqref="F11"/>
    </sheetView>
  </sheetViews>
  <sheetFormatPr defaultRowHeight="15" x14ac:dyDescent="0.25"/>
  <cols>
    <col min="1" max="1" width="7" customWidth="1"/>
    <col min="2" max="2" width="39.7109375" style="2" customWidth="1"/>
    <col min="3" max="3" width="37.42578125" style="2" customWidth="1"/>
    <col min="4" max="4" width="9" style="1" customWidth="1"/>
    <col min="6" max="6" width="10.85546875" bestFit="1" customWidth="1"/>
    <col min="7" max="7" width="7.140625" customWidth="1"/>
    <col min="8" max="8" width="11.5703125" bestFit="1" customWidth="1"/>
    <col min="9" max="9" width="14" customWidth="1"/>
    <col min="10" max="10" width="16.42578125" customWidth="1"/>
  </cols>
  <sheetData>
    <row r="1" spans="1:10" x14ac:dyDescent="0.25">
      <c r="A1" s="16" t="s">
        <v>7</v>
      </c>
      <c r="B1" s="17"/>
      <c r="C1" s="17"/>
      <c r="D1" s="18"/>
      <c r="E1" s="19"/>
      <c r="F1" s="19"/>
      <c r="G1" s="19"/>
      <c r="H1" s="19"/>
      <c r="I1" s="19"/>
      <c r="J1" s="19"/>
    </row>
    <row r="2" spans="1:10" x14ac:dyDescent="0.25">
      <c r="A2" s="16" t="s">
        <v>12</v>
      </c>
      <c r="B2" s="17"/>
      <c r="C2" s="17"/>
      <c r="D2" s="18"/>
      <c r="E2" s="19"/>
      <c r="F2" s="19"/>
      <c r="G2" s="19"/>
      <c r="H2" s="19"/>
      <c r="I2" s="19"/>
      <c r="J2" s="19"/>
    </row>
    <row r="3" spans="1:10" ht="33.75" x14ac:dyDescent="0.25">
      <c r="A3" s="20" t="s">
        <v>0</v>
      </c>
      <c r="B3" s="21" t="s">
        <v>16</v>
      </c>
      <c r="C3" s="21" t="s">
        <v>17</v>
      </c>
      <c r="D3" s="14" t="s">
        <v>2</v>
      </c>
      <c r="E3" s="14" t="s">
        <v>1</v>
      </c>
      <c r="F3" s="14" t="s">
        <v>3</v>
      </c>
      <c r="G3" s="20" t="s">
        <v>4</v>
      </c>
      <c r="H3" s="14" t="s">
        <v>9</v>
      </c>
      <c r="I3" s="14" t="s">
        <v>10</v>
      </c>
      <c r="J3" s="15" t="s">
        <v>11</v>
      </c>
    </row>
    <row r="4" spans="1:10" x14ac:dyDescent="0.25">
      <c r="A4" s="22">
        <v>1</v>
      </c>
      <c r="B4" s="28" t="s">
        <v>18</v>
      </c>
      <c r="C4" s="29" t="s">
        <v>19</v>
      </c>
      <c r="D4" s="30">
        <v>13</v>
      </c>
      <c r="E4" s="23" t="s">
        <v>5</v>
      </c>
      <c r="F4" s="24"/>
      <c r="G4" s="25">
        <v>21</v>
      </c>
      <c r="H4" s="26">
        <f t="shared" ref="H4:H14" si="0">SUM(F4+(F4*G4/100))</f>
        <v>0</v>
      </c>
      <c r="I4" s="27">
        <f t="shared" ref="I4:I14" si="1">SUM(D4*F4)</f>
        <v>0</v>
      </c>
      <c r="J4" s="26">
        <f t="shared" ref="J4:J14" si="2">SUM(D4*H4)</f>
        <v>0</v>
      </c>
    </row>
    <row r="5" spans="1:10" x14ac:dyDescent="0.25">
      <c r="A5" s="22">
        <v>2</v>
      </c>
      <c r="B5" s="28" t="s">
        <v>20</v>
      </c>
      <c r="C5" s="29" t="s">
        <v>21</v>
      </c>
      <c r="D5" s="30">
        <v>1</v>
      </c>
      <c r="E5" s="23" t="s">
        <v>5</v>
      </c>
      <c r="F5" s="24"/>
      <c r="G5" s="25">
        <v>21</v>
      </c>
      <c r="H5" s="26">
        <f t="shared" si="0"/>
        <v>0</v>
      </c>
      <c r="I5" s="27">
        <f t="shared" si="1"/>
        <v>0</v>
      </c>
      <c r="J5" s="26">
        <f t="shared" si="2"/>
        <v>0</v>
      </c>
    </row>
    <row r="6" spans="1:10" x14ac:dyDescent="0.25">
      <c r="A6" s="22">
        <v>3</v>
      </c>
      <c r="B6" s="28" t="s">
        <v>22</v>
      </c>
      <c r="C6" s="29" t="s">
        <v>23</v>
      </c>
      <c r="D6" s="30">
        <v>1</v>
      </c>
      <c r="E6" s="23" t="s">
        <v>5</v>
      </c>
      <c r="F6" s="24"/>
      <c r="G6" s="25">
        <v>21</v>
      </c>
      <c r="H6" s="26">
        <f t="shared" si="0"/>
        <v>0</v>
      </c>
      <c r="I6" s="27">
        <f t="shared" si="1"/>
        <v>0</v>
      </c>
      <c r="J6" s="26">
        <f t="shared" si="2"/>
        <v>0</v>
      </c>
    </row>
    <row r="7" spans="1:10" x14ac:dyDescent="0.25">
      <c r="A7" s="22">
        <v>4</v>
      </c>
      <c r="B7" s="28" t="s">
        <v>24</v>
      </c>
      <c r="C7" s="29" t="s">
        <v>25</v>
      </c>
      <c r="D7" s="30">
        <v>5</v>
      </c>
      <c r="E7" s="23" t="s">
        <v>5</v>
      </c>
      <c r="F7" s="24"/>
      <c r="G7" s="25">
        <v>21</v>
      </c>
      <c r="H7" s="26">
        <f t="shared" si="0"/>
        <v>0</v>
      </c>
      <c r="I7" s="27">
        <f t="shared" si="1"/>
        <v>0</v>
      </c>
      <c r="J7" s="26">
        <f t="shared" si="2"/>
        <v>0</v>
      </c>
    </row>
    <row r="8" spans="1:10" x14ac:dyDescent="0.25">
      <c r="A8" s="22">
        <v>5</v>
      </c>
      <c r="B8" s="28" t="s">
        <v>24</v>
      </c>
      <c r="C8" s="29" t="s">
        <v>26</v>
      </c>
      <c r="D8" s="30">
        <v>11</v>
      </c>
      <c r="E8" s="23" t="s">
        <v>5</v>
      </c>
      <c r="F8" s="24"/>
      <c r="G8" s="25">
        <v>21</v>
      </c>
      <c r="H8" s="26">
        <f t="shared" si="0"/>
        <v>0</v>
      </c>
      <c r="I8" s="27">
        <f t="shared" si="1"/>
        <v>0</v>
      </c>
      <c r="J8" s="26">
        <f t="shared" si="2"/>
        <v>0</v>
      </c>
    </row>
    <row r="9" spans="1:10" x14ac:dyDescent="0.25">
      <c r="A9" s="22">
        <v>6</v>
      </c>
      <c r="B9" s="28" t="s">
        <v>24</v>
      </c>
      <c r="C9" s="29" t="s">
        <v>27</v>
      </c>
      <c r="D9" s="30">
        <v>2</v>
      </c>
      <c r="E9" s="23" t="s">
        <v>5</v>
      </c>
      <c r="F9" s="24"/>
      <c r="G9" s="25">
        <v>21</v>
      </c>
      <c r="H9" s="26">
        <f t="shared" si="0"/>
        <v>0</v>
      </c>
      <c r="I9" s="27">
        <f t="shared" si="1"/>
        <v>0</v>
      </c>
      <c r="J9" s="26">
        <f t="shared" si="2"/>
        <v>0</v>
      </c>
    </row>
    <row r="10" spans="1:10" x14ac:dyDescent="0.25">
      <c r="A10" s="22">
        <v>7</v>
      </c>
      <c r="B10" s="28" t="s">
        <v>24</v>
      </c>
      <c r="C10" s="29" t="s">
        <v>28</v>
      </c>
      <c r="D10" s="30">
        <v>1</v>
      </c>
      <c r="E10" s="23" t="s">
        <v>5</v>
      </c>
      <c r="F10" s="24"/>
      <c r="G10" s="25">
        <v>21</v>
      </c>
      <c r="H10" s="26">
        <f t="shared" si="0"/>
        <v>0</v>
      </c>
      <c r="I10" s="27">
        <f t="shared" si="1"/>
        <v>0</v>
      </c>
      <c r="J10" s="26">
        <f t="shared" si="2"/>
        <v>0</v>
      </c>
    </row>
    <row r="11" spans="1:10" x14ac:dyDescent="0.25">
      <c r="A11" s="22">
        <v>8</v>
      </c>
      <c r="B11" s="28" t="s">
        <v>29</v>
      </c>
      <c r="C11" s="29" t="s">
        <v>30</v>
      </c>
      <c r="D11" s="30">
        <v>2</v>
      </c>
      <c r="E11" s="23" t="s">
        <v>5</v>
      </c>
      <c r="F11" s="24"/>
      <c r="G11" s="25">
        <v>21</v>
      </c>
      <c r="H11" s="26">
        <f t="shared" si="0"/>
        <v>0</v>
      </c>
      <c r="I11" s="27">
        <f t="shared" si="1"/>
        <v>0</v>
      </c>
      <c r="J11" s="26">
        <f t="shared" si="2"/>
        <v>0</v>
      </c>
    </row>
    <row r="12" spans="1:10" x14ac:dyDescent="0.25">
      <c r="A12" s="22">
        <v>9</v>
      </c>
      <c r="B12" s="28" t="s">
        <v>31</v>
      </c>
      <c r="C12" s="29" t="s">
        <v>32</v>
      </c>
      <c r="D12" s="30">
        <v>3</v>
      </c>
      <c r="E12" s="23" t="s">
        <v>5</v>
      </c>
      <c r="F12" s="24"/>
      <c r="G12" s="25">
        <v>21</v>
      </c>
      <c r="H12" s="26">
        <f t="shared" si="0"/>
        <v>0</v>
      </c>
      <c r="I12" s="27">
        <f t="shared" si="1"/>
        <v>0</v>
      </c>
      <c r="J12" s="26">
        <f t="shared" si="2"/>
        <v>0</v>
      </c>
    </row>
    <row r="13" spans="1:10" x14ac:dyDescent="0.25">
      <c r="A13" s="22">
        <v>10</v>
      </c>
      <c r="B13" s="28" t="s">
        <v>33</v>
      </c>
      <c r="C13" s="29" t="s">
        <v>34</v>
      </c>
      <c r="D13" s="30">
        <v>3</v>
      </c>
      <c r="E13" s="23" t="s">
        <v>5</v>
      </c>
      <c r="F13" s="24"/>
      <c r="G13" s="25">
        <v>21</v>
      </c>
      <c r="H13" s="26">
        <f t="shared" si="0"/>
        <v>0</v>
      </c>
      <c r="I13" s="27">
        <f t="shared" si="1"/>
        <v>0</v>
      </c>
      <c r="J13" s="26">
        <f t="shared" si="2"/>
        <v>0</v>
      </c>
    </row>
    <row r="14" spans="1:10" x14ac:dyDescent="0.25">
      <c r="A14" s="22">
        <v>11</v>
      </c>
      <c r="B14" s="28" t="s">
        <v>35</v>
      </c>
      <c r="C14" s="29" t="s">
        <v>36</v>
      </c>
      <c r="D14" s="30">
        <v>10</v>
      </c>
      <c r="E14" s="23" t="s">
        <v>5</v>
      </c>
      <c r="F14" s="24"/>
      <c r="G14" s="25">
        <v>21</v>
      </c>
      <c r="H14" s="26">
        <f t="shared" si="0"/>
        <v>0</v>
      </c>
      <c r="I14" s="27">
        <f t="shared" si="1"/>
        <v>0</v>
      </c>
      <c r="J14" s="26">
        <f t="shared" si="2"/>
        <v>0</v>
      </c>
    </row>
    <row r="15" spans="1:10" x14ac:dyDescent="0.25">
      <c r="A15" s="22">
        <v>12</v>
      </c>
      <c r="B15" s="28" t="s">
        <v>37</v>
      </c>
      <c r="C15" s="29" t="s">
        <v>38</v>
      </c>
      <c r="D15" s="30">
        <v>4</v>
      </c>
      <c r="E15" s="23" t="s">
        <v>5</v>
      </c>
      <c r="F15" s="24"/>
      <c r="G15" s="25">
        <v>21</v>
      </c>
      <c r="H15" s="26">
        <f t="shared" ref="H15:H34" si="3">SUM(F15+(F15*G15/100))</f>
        <v>0</v>
      </c>
      <c r="I15" s="27">
        <f t="shared" ref="I15:I34" si="4">SUM(D15*F15)</f>
        <v>0</v>
      </c>
      <c r="J15" s="26">
        <f t="shared" ref="J15:J34" si="5">SUM(D15*H15)</f>
        <v>0</v>
      </c>
    </row>
    <row r="16" spans="1:10" x14ac:dyDescent="0.25">
      <c r="A16" s="22">
        <v>13</v>
      </c>
      <c r="B16" s="28" t="s">
        <v>39</v>
      </c>
      <c r="C16" s="29" t="s">
        <v>40</v>
      </c>
      <c r="D16" s="30">
        <v>3</v>
      </c>
      <c r="E16" s="23" t="s">
        <v>5</v>
      </c>
      <c r="F16" s="24"/>
      <c r="G16" s="25">
        <v>21</v>
      </c>
      <c r="H16" s="26">
        <f t="shared" si="3"/>
        <v>0</v>
      </c>
      <c r="I16" s="27">
        <f t="shared" si="4"/>
        <v>0</v>
      </c>
      <c r="J16" s="26">
        <f t="shared" si="5"/>
        <v>0</v>
      </c>
    </row>
    <row r="17" spans="1:10" x14ac:dyDescent="0.25">
      <c r="A17" s="22">
        <v>14</v>
      </c>
      <c r="B17" s="28" t="s">
        <v>39</v>
      </c>
      <c r="C17" s="29" t="s">
        <v>41</v>
      </c>
      <c r="D17" s="30">
        <v>2</v>
      </c>
      <c r="E17" s="23" t="s">
        <v>5</v>
      </c>
      <c r="F17" s="24"/>
      <c r="G17" s="25">
        <v>21</v>
      </c>
      <c r="H17" s="26">
        <f t="shared" si="3"/>
        <v>0</v>
      </c>
      <c r="I17" s="27">
        <f t="shared" si="4"/>
        <v>0</v>
      </c>
      <c r="J17" s="26">
        <f t="shared" si="5"/>
        <v>0</v>
      </c>
    </row>
    <row r="18" spans="1:10" x14ac:dyDescent="0.25">
      <c r="A18" s="22">
        <v>15</v>
      </c>
      <c r="B18" s="28" t="s">
        <v>42</v>
      </c>
      <c r="C18" s="29" t="s">
        <v>43</v>
      </c>
      <c r="D18" s="30">
        <v>2</v>
      </c>
      <c r="E18" s="23" t="s">
        <v>5</v>
      </c>
      <c r="F18" s="24"/>
      <c r="G18" s="25">
        <v>21</v>
      </c>
      <c r="H18" s="26">
        <f t="shared" si="3"/>
        <v>0</v>
      </c>
      <c r="I18" s="27">
        <f t="shared" si="4"/>
        <v>0</v>
      </c>
      <c r="J18" s="26">
        <f t="shared" si="5"/>
        <v>0</v>
      </c>
    </row>
    <row r="19" spans="1:10" x14ac:dyDescent="0.25">
      <c r="A19" s="22">
        <v>16</v>
      </c>
      <c r="B19" s="28" t="s">
        <v>44</v>
      </c>
      <c r="C19" s="29" t="s">
        <v>45</v>
      </c>
      <c r="D19" s="30">
        <v>58</v>
      </c>
      <c r="E19" s="23" t="s">
        <v>5</v>
      </c>
      <c r="F19" s="24"/>
      <c r="G19" s="25">
        <v>21</v>
      </c>
      <c r="H19" s="26">
        <f t="shared" si="3"/>
        <v>0</v>
      </c>
      <c r="I19" s="27">
        <f t="shared" si="4"/>
        <v>0</v>
      </c>
      <c r="J19" s="26">
        <f t="shared" si="5"/>
        <v>0</v>
      </c>
    </row>
    <row r="20" spans="1:10" x14ac:dyDescent="0.25">
      <c r="A20" s="22">
        <v>17</v>
      </c>
      <c r="B20" s="28" t="s">
        <v>46</v>
      </c>
      <c r="C20" s="29" t="s">
        <v>47</v>
      </c>
      <c r="D20" s="30">
        <v>11</v>
      </c>
      <c r="E20" s="23" t="s">
        <v>5</v>
      </c>
      <c r="F20" s="24"/>
      <c r="G20" s="25">
        <v>21</v>
      </c>
      <c r="H20" s="26">
        <f t="shared" si="3"/>
        <v>0</v>
      </c>
      <c r="I20" s="27">
        <f t="shared" si="4"/>
        <v>0</v>
      </c>
      <c r="J20" s="26">
        <f t="shared" si="5"/>
        <v>0</v>
      </c>
    </row>
    <row r="21" spans="1:10" x14ac:dyDescent="0.25">
      <c r="A21" s="22">
        <v>18</v>
      </c>
      <c r="B21" s="28" t="s">
        <v>48</v>
      </c>
      <c r="C21" s="29" t="s">
        <v>49</v>
      </c>
      <c r="D21" s="30">
        <v>13</v>
      </c>
      <c r="E21" s="23" t="s">
        <v>5</v>
      </c>
      <c r="F21" s="24"/>
      <c r="G21" s="25">
        <v>21</v>
      </c>
      <c r="H21" s="26">
        <f t="shared" si="3"/>
        <v>0</v>
      </c>
      <c r="I21" s="27">
        <f t="shared" si="4"/>
        <v>0</v>
      </c>
      <c r="J21" s="26">
        <f t="shared" si="5"/>
        <v>0</v>
      </c>
    </row>
    <row r="22" spans="1:10" x14ac:dyDescent="0.25">
      <c r="A22" s="22">
        <v>19</v>
      </c>
      <c r="B22" s="28" t="s">
        <v>48</v>
      </c>
      <c r="C22" s="29" t="s">
        <v>50</v>
      </c>
      <c r="D22" s="30">
        <v>6</v>
      </c>
      <c r="E22" s="23" t="s">
        <v>5</v>
      </c>
      <c r="F22" s="24"/>
      <c r="G22" s="25">
        <v>21</v>
      </c>
      <c r="H22" s="26">
        <f t="shared" si="3"/>
        <v>0</v>
      </c>
      <c r="I22" s="27">
        <f t="shared" si="4"/>
        <v>0</v>
      </c>
      <c r="J22" s="26">
        <f t="shared" si="5"/>
        <v>0</v>
      </c>
    </row>
    <row r="23" spans="1:10" x14ac:dyDescent="0.25">
      <c r="A23" s="22">
        <v>20</v>
      </c>
      <c r="B23" s="28" t="s">
        <v>44</v>
      </c>
      <c r="C23" s="29" t="s">
        <v>51</v>
      </c>
      <c r="D23" s="30">
        <v>92</v>
      </c>
      <c r="E23" s="23" t="s">
        <v>5</v>
      </c>
      <c r="F23" s="24"/>
      <c r="G23" s="25">
        <v>21</v>
      </c>
      <c r="H23" s="26">
        <f t="shared" si="3"/>
        <v>0</v>
      </c>
      <c r="I23" s="27">
        <f t="shared" si="4"/>
        <v>0</v>
      </c>
      <c r="J23" s="26">
        <f t="shared" si="5"/>
        <v>0</v>
      </c>
    </row>
    <row r="24" spans="1:10" x14ac:dyDescent="0.25">
      <c r="A24" s="22">
        <v>21</v>
      </c>
      <c r="B24" s="28" t="s">
        <v>52</v>
      </c>
      <c r="C24" s="29" t="s">
        <v>53</v>
      </c>
      <c r="D24" s="30">
        <v>1</v>
      </c>
      <c r="E24" s="23" t="s">
        <v>5</v>
      </c>
      <c r="F24" s="24"/>
      <c r="G24" s="25">
        <v>21</v>
      </c>
      <c r="H24" s="26">
        <f t="shared" si="3"/>
        <v>0</v>
      </c>
      <c r="I24" s="27">
        <f t="shared" si="4"/>
        <v>0</v>
      </c>
      <c r="J24" s="26">
        <f t="shared" si="5"/>
        <v>0</v>
      </c>
    </row>
    <row r="25" spans="1:10" x14ac:dyDescent="0.25">
      <c r="A25" s="22">
        <v>22</v>
      </c>
      <c r="B25" s="28" t="s">
        <v>54</v>
      </c>
      <c r="C25" s="29" t="s">
        <v>55</v>
      </c>
      <c r="D25" s="30">
        <v>82</v>
      </c>
      <c r="E25" s="23" t="s">
        <v>5</v>
      </c>
      <c r="F25" s="24"/>
      <c r="G25" s="25">
        <v>21</v>
      </c>
      <c r="H25" s="26">
        <f t="shared" si="3"/>
        <v>0</v>
      </c>
      <c r="I25" s="27">
        <f t="shared" si="4"/>
        <v>0</v>
      </c>
      <c r="J25" s="26">
        <f t="shared" si="5"/>
        <v>0</v>
      </c>
    </row>
    <row r="26" spans="1:10" x14ac:dyDescent="0.25">
      <c r="A26" s="22">
        <v>23</v>
      </c>
      <c r="B26" s="28" t="s">
        <v>54</v>
      </c>
      <c r="C26" s="29" t="s">
        <v>56</v>
      </c>
      <c r="D26" s="30">
        <v>49</v>
      </c>
      <c r="E26" s="23" t="s">
        <v>5</v>
      </c>
      <c r="F26" s="24"/>
      <c r="G26" s="25">
        <v>21</v>
      </c>
      <c r="H26" s="26">
        <f t="shared" si="3"/>
        <v>0</v>
      </c>
      <c r="I26" s="27">
        <f t="shared" si="4"/>
        <v>0</v>
      </c>
      <c r="J26" s="26">
        <f t="shared" si="5"/>
        <v>0</v>
      </c>
    </row>
    <row r="27" spans="1:10" x14ac:dyDescent="0.25">
      <c r="A27" s="22">
        <v>24</v>
      </c>
      <c r="B27" s="28" t="s">
        <v>57</v>
      </c>
      <c r="C27" s="29" t="s">
        <v>58</v>
      </c>
      <c r="D27" s="30">
        <v>1</v>
      </c>
      <c r="E27" s="23" t="s">
        <v>5</v>
      </c>
      <c r="F27" s="24"/>
      <c r="G27" s="25">
        <v>21</v>
      </c>
      <c r="H27" s="26">
        <f t="shared" si="3"/>
        <v>0</v>
      </c>
      <c r="I27" s="27">
        <f t="shared" si="4"/>
        <v>0</v>
      </c>
      <c r="J27" s="26">
        <f t="shared" si="5"/>
        <v>0</v>
      </c>
    </row>
    <row r="28" spans="1:10" x14ac:dyDescent="0.25">
      <c r="A28" s="22">
        <v>25</v>
      </c>
      <c r="B28" s="28" t="s">
        <v>59</v>
      </c>
      <c r="C28" s="29" t="s">
        <v>60</v>
      </c>
      <c r="D28" s="30">
        <v>2</v>
      </c>
      <c r="E28" s="23" t="s">
        <v>5</v>
      </c>
      <c r="F28" s="24"/>
      <c r="G28" s="25">
        <v>21</v>
      </c>
      <c r="H28" s="26">
        <f t="shared" si="3"/>
        <v>0</v>
      </c>
      <c r="I28" s="27">
        <f t="shared" si="4"/>
        <v>0</v>
      </c>
      <c r="J28" s="26">
        <f t="shared" si="5"/>
        <v>0</v>
      </c>
    </row>
    <row r="29" spans="1:10" x14ac:dyDescent="0.25">
      <c r="A29" s="22">
        <v>26</v>
      </c>
      <c r="B29" s="28" t="s">
        <v>39</v>
      </c>
      <c r="C29" s="29" t="s">
        <v>61</v>
      </c>
      <c r="D29" s="30">
        <v>1</v>
      </c>
      <c r="E29" s="23" t="s">
        <v>5</v>
      </c>
      <c r="F29" s="24"/>
      <c r="G29" s="25">
        <v>21</v>
      </c>
      <c r="H29" s="26">
        <f t="shared" si="3"/>
        <v>0</v>
      </c>
      <c r="I29" s="27">
        <f t="shared" si="4"/>
        <v>0</v>
      </c>
      <c r="J29" s="26">
        <f t="shared" si="5"/>
        <v>0</v>
      </c>
    </row>
    <row r="30" spans="1:10" x14ac:dyDescent="0.25">
      <c r="A30" s="22">
        <v>27</v>
      </c>
      <c r="B30" s="28" t="s">
        <v>54</v>
      </c>
      <c r="C30" s="29" t="s">
        <v>62</v>
      </c>
      <c r="D30" s="30">
        <v>2</v>
      </c>
      <c r="E30" s="23" t="s">
        <v>5</v>
      </c>
      <c r="F30" s="24"/>
      <c r="G30" s="25">
        <v>21</v>
      </c>
      <c r="H30" s="26">
        <f t="shared" si="3"/>
        <v>0</v>
      </c>
      <c r="I30" s="27">
        <f t="shared" si="4"/>
        <v>0</v>
      </c>
      <c r="J30" s="26">
        <f t="shared" si="5"/>
        <v>0</v>
      </c>
    </row>
    <row r="31" spans="1:10" x14ac:dyDescent="0.25">
      <c r="A31" s="22">
        <v>28</v>
      </c>
      <c r="B31" s="28" t="s">
        <v>63</v>
      </c>
      <c r="C31" s="29" t="s">
        <v>64</v>
      </c>
      <c r="D31" s="30">
        <v>1</v>
      </c>
      <c r="E31" s="23" t="s">
        <v>5</v>
      </c>
      <c r="F31" s="24"/>
      <c r="G31" s="25">
        <v>21</v>
      </c>
      <c r="H31" s="26">
        <f t="shared" si="3"/>
        <v>0</v>
      </c>
      <c r="I31" s="27">
        <f t="shared" si="4"/>
        <v>0</v>
      </c>
      <c r="J31" s="26">
        <f t="shared" si="5"/>
        <v>0</v>
      </c>
    </row>
    <row r="32" spans="1:10" x14ac:dyDescent="0.25">
      <c r="A32" s="22">
        <v>29</v>
      </c>
      <c r="B32" s="28" t="s">
        <v>18</v>
      </c>
      <c r="C32" s="29" t="s">
        <v>65</v>
      </c>
      <c r="D32" s="30">
        <v>1</v>
      </c>
      <c r="E32" s="23" t="s">
        <v>5</v>
      </c>
      <c r="F32" s="24"/>
      <c r="G32" s="25">
        <v>21</v>
      </c>
      <c r="H32" s="26">
        <f t="shared" si="3"/>
        <v>0</v>
      </c>
      <c r="I32" s="27">
        <f t="shared" si="4"/>
        <v>0</v>
      </c>
      <c r="J32" s="26">
        <f t="shared" si="5"/>
        <v>0</v>
      </c>
    </row>
    <row r="33" spans="1:10" x14ac:dyDescent="0.25">
      <c r="A33" s="22">
        <v>30</v>
      </c>
      <c r="B33" s="28" t="s">
        <v>66</v>
      </c>
      <c r="C33" s="29" t="s">
        <v>67</v>
      </c>
      <c r="D33" s="30">
        <v>7</v>
      </c>
      <c r="E33" s="23" t="s">
        <v>5</v>
      </c>
      <c r="F33" s="24"/>
      <c r="G33" s="25">
        <v>21</v>
      </c>
      <c r="H33" s="26">
        <f t="shared" si="3"/>
        <v>0</v>
      </c>
      <c r="I33" s="27">
        <f t="shared" si="4"/>
        <v>0</v>
      </c>
      <c r="J33" s="26">
        <f t="shared" si="5"/>
        <v>0</v>
      </c>
    </row>
    <row r="34" spans="1:10" x14ac:dyDescent="0.25">
      <c r="A34" s="22">
        <v>31</v>
      </c>
      <c r="B34" s="28" t="s">
        <v>68</v>
      </c>
      <c r="C34" s="29" t="s">
        <v>69</v>
      </c>
      <c r="D34" s="30">
        <v>4</v>
      </c>
      <c r="E34" s="23" t="s">
        <v>5</v>
      </c>
      <c r="F34" s="24"/>
      <c r="G34" s="25">
        <v>21</v>
      </c>
      <c r="H34" s="26">
        <f t="shared" si="3"/>
        <v>0</v>
      </c>
      <c r="I34" s="27">
        <f t="shared" si="4"/>
        <v>0</v>
      </c>
      <c r="J34" s="26">
        <f t="shared" si="5"/>
        <v>0</v>
      </c>
    </row>
    <row r="35" spans="1:10" x14ac:dyDescent="0.25">
      <c r="A35" s="22">
        <v>32</v>
      </c>
      <c r="B35" s="28" t="s">
        <v>59</v>
      </c>
      <c r="C35" s="29" t="s">
        <v>70</v>
      </c>
      <c r="D35" s="30">
        <v>3</v>
      </c>
      <c r="E35" s="23" t="s">
        <v>5</v>
      </c>
      <c r="F35" s="24"/>
      <c r="G35" s="25">
        <v>21</v>
      </c>
      <c r="H35" s="26">
        <f t="shared" ref="H35:H58" si="6">SUM(F35+(F35*G35/100))</f>
        <v>0</v>
      </c>
      <c r="I35" s="27">
        <f t="shared" ref="I35:I58" si="7">SUM(D35*F35)</f>
        <v>0</v>
      </c>
      <c r="J35" s="26">
        <f t="shared" ref="J35:J58" si="8">SUM(D35*H35)</f>
        <v>0</v>
      </c>
    </row>
    <row r="36" spans="1:10" x14ac:dyDescent="0.25">
      <c r="A36" s="22">
        <v>33</v>
      </c>
      <c r="B36" s="28" t="s">
        <v>71</v>
      </c>
      <c r="C36" s="29" t="s">
        <v>72</v>
      </c>
      <c r="D36" s="30">
        <v>1</v>
      </c>
      <c r="E36" s="23" t="s">
        <v>5</v>
      </c>
      <c r="F36" s="24"/>
      <c r="G36" s="25">
        <v>21</v>
      </c>
      <c r="H36" s="26">
        <f t="shared" si="6"/>
        <v>0</v>
      </c>
      <c r="I36" s="27">
        <f t="shared" si="7"/>
        <v>0</v>
      </c>
      <c r="J36" s="26">
        <f t="shared" si="8"/>
        <v>0</v>
      </c>
    </row>
    <row r="37" spans="1:10" x14ac:dyDescent="0.25">
      <c r="A37" s="22">
        <v>34</v>
      </c>
      <c r="B37" s="28" t="s">
        <v>73</v>
      </c>
      <c r="C37" s="29" t="s">
        <v>74</v>
      </c>
      <c r="D37" s="30">
        <v>3</v>
      </c>
      <c r="E37" s="23" t="s">
        <v>5</v>
      </c>
      <c r="F37" s="24"/>
      <c r="G37" s="25">
        <v>21</v>
      </c>
      <c r="H37" s="26">
        <f t="shared" si="6"/>
        <v>0</v>
      </c>
      <c r="I37" s="27">
        <f t="shared" si="7"/>
        <v>0</v>
      </c>
      <c r="J37" s="26">
        <f t="shared" si="8"/>
        <v>0</v>
      </c>
    </row>
    <row r="38" spans="1:10" x14ac:dyDescent="0.25">
      <c r="A38" s="22">
        <v>35</v>
      </c>
      <c r="B38" s="28" t="s">
        <v>75</v>
      </c>
      <c r="C38" s="29" t="s">
        <v>76</v>
      </c>
      <c r="D38" s="30">
        <v>9</v>
      </c>
      <c r="E38" s="23" t="s">
        <v>5</v>
      </c>
      <c r="F38" s="24"/>
      <c r="G38" s="25">
        <v>21</v>
      </c>
      <c r="H38" s="26">
        <f t="shared" si="6"/>
        <v>0</v>
      </c>
      <c r="I38" s="27">
        <f t="shared" si="7"/>
        <v>0</v>
      </c>
      <c r="J38" s="26">
        <f t="shared" si="8"/>
        <v>0</v>
      </c>
    </row>
    <row r="39" spans="1:10" x14ac:dyDescent="0.25">
      <c r="A39" s="22">
        <v>36</v>
      </c>
      <c r="B39" s="28" t="s">
        <v>20</v>
      </c>
      <c r="C39" s="29" t="s">
        <v>77</v>
      </c>
      <c r="D39" s="30">
        <v>36</v>
      </c>
      <c r="E39" s="23" t="s">
        <v>5</v>
      </c>
      <c r="F39" s="24"/>
      <c r="G39" s="25">
        <v>21</v>
      </c>
      <c r="H39" s="26">
        <f t="shared" si="6"/>
        <v>0</v>
      </c>
      <c r="I39" s="27">
        <f t="shared" si="7"/>
        <v>0</v>
      </c>
      <c r="J39" s="26">
        <f t="shared" si="8"/>
        <v>0</v>
      </c>
    </row>
    <row r="40" spans="1:10" x14ac:dyDescent="0.25">
      <c r="A40" s="22">
        <v>37</v>
      </c>
      <c r="B40" s="28" t="s">
        <v>78</v>
      </c>
      <c r="C40" s="29" t="s">
        <v>79</v>
      </c>
      <c r="D40" s="30">
        <v>1</v>
      </c>
      <c r="E40" s="23" t="s">
        <v>5</v>
      </c>
      <c r="F40" s="24"/>
      <c r="G40" s="25">
        <v>21</v>
      </c>
      <c r="H40" s="26">
        <f t="shared" si="6"/>
        <v>0</v>
      </c>
      <c r="I40" s="27">
        <f t="shared" si="7"/>
        <v>0</v>
      </c>
      <c r="J40" s="26">
        <f t="shared" si="8"/>
        <v>0</v>
      </c>
    </row>
    <row r="41" spans="1:10" x14ac:dyDescent="0.25">
      <c r="A41" s="22">
        <v>38</v>
      </c>
      <c r="B41" s="28" t="s">
        <v>80</v>
      </c>
      <c r="C41" s="29" t="s">
        <v>81</v>
      </c>
      <c r="D41" s="30">
        <v>4</v>
      </c>
      <c r="E41" s="23" t="s">
        <v>5</v>
      </c>
      <c r="F41" s="24"/>
      <c r="G41" s="25">
        <v>21</v>
      </c>
      <c r="H41" s="26">
        <f t="shared" si="6"/>
        <v>0</v>
      </c>
      <c r="I41" s="27">
        <f t="shared" si="7"/>
        <v>0</v>
      </c>
      <c r="J41" s="26">
        <f t="shared" si="8"/>
        <v>0</v>
      </c>
    </row>
    <row r="42" spans="1:10" x14ac:dyDescent="0.25">
      <c r="A42" s="22">
        <v>39</v>
      </c>
      <c r="B42" s="28" t="s">
        <v>82</v>
      </c>
      <c r="C42" s="29" t="s">
        <v>83</v>
      </c>
      <c r="D42" s="30">
        <v>4</v>
      </c>
      <c r="E42" s="23" t="s">
        <v>5</v>
      </c>
      <c r="F42" s="24"/>
      <c r="G42" s="25">
        <v>21</v>
      </c>
      <c r="H42" s="26">
        <f t="shared" si="6"/>
        <v>0</v>
      </c>
      <c r="I42" s="27">
        <f t="shared" si="7"/>
        <v>0</v>
      </c>
      <c r="J42" s="26">
        <f t="shared" si="8"/>
        <v>0</v>
      </c>
    </row>
    <row r="43" spans="1:10" x14ac:dyDescent="0.25">
      <c r="A43" s="22">
        <v>40</v>
      </c>
      <c r="B43" s="28" t="s">
        <v>84</v>
      </c>
      <c r="C43" s="29" t="s">
        <v>85</v>
      </c>
      <c r="D43" s="30">
        <v>3</v>
      </c>
      <c r="E43" s="23" t="s">
        <v>5</v>
      </c>
      <c r="F43" s="24"/>
      <c r="G43" s="25">
        <v>21</v>
      </c>
      <c r="H43" s="26">
        <f t="shared" si="6"/>
        <v>0</v>
      </c>
      <c r="I43" s="27">
        <f t="shared" si="7"/>
        <v>0</v>
      </c>
      <c r="J43" s="26">
        <f t="shared" si="8"/>
        <v>0</v>
      </c>
    </row>
    <row r="44" spans="1:10" x14ac:dyDescent="0.25">
      <c r="A44" s="22">
        <v>41</v>
      </c>
      <c r="B44" s="28" t="s">
        <v>84</v>
      </c>
      <c r="C44" s="29" t="s">
        <v>86</v>
      </c>
      <c r="D44" s="30">
        <v>2</v>
      </c>
      <c r="E44" s="23" t="s">
        <v>5</v>
      </c>
      <c r="F44" s="24"/>
      <c r="G44" s="25">
        <v>21</v>
      </c>
      <c r="H44" s="26">
        <f t="shared" si="6"/>
        <v>0</v>
      </c>
      <c r="I44" s="27">
        <f t="shared" si="7"/>
        <v>0</v>
      </c>
      <c r="J44" s="26">
        <f t="shared" si="8"/>
        <v>0</v>
      </c>
    </row>
    <row r="45" spans="1:10" x14ac:dyDescent="0.25">
      <c r="A45" s="22">
        <v>42</v>
      </c>
      <c r="B45" s="28" t="s">
        <v>87</v>
      </c>
      <c r="C45" s="29" t="s">
        <v>88</v>
      </c>
      <c r="D45" s="30">
        <v>16</v>
      </c>
      <c r="E45" s="23" t="s">
        <v>5</v>
      </c>
      <c r="F45" s="24"/>
      <c r="G45" s="25">
        <v>21</v>
      </c>
      <c r="H45" s="26">
        <f t="shared" si="6"/>
        <v>0</v>
      </c>
      <c r="I45" s="27">
        <f t="shared" si="7"/>
        <v>0</v>
      </c>
      <c r="J45" s="26">
        <f t="shared" si="8"/>
        <v>0</v>
      </c>
    </row>
    <row r="46" spans="1:10" x14ac:dyDescent="0.25">
      <c r="A46" s="22">
        <v>43</v>
      </c>
      <c r="B46" s="28" t="s">
        <v>89</v>
      </c>
      <c r="C46" s="29" t="s">
        <v>90</v>
      </c>
      <c r="D46" s="30">
        <v>1</v>
      </c>
      <c r="E46" s="23" t="s">
        <v>5</v>
      </c>
      <c r="F46" s="24"/>
      <c r="G46" s="25">
        <v>21</v>
      </c>
      <c r="H46" s="26">
        <f t="shared" si="6"/>
        <v>0</v>
      </c>
      <c r="I46" s="27">
        <f t="shared" si="7"/>
        <v>0</v>
      </c>
      <c r="J46" s="26">
        <f t="shared" si="8"/>
        <v>0</v>
      </c>
    </row>
    <row r="47" spans="1:10" x14ac:dyDescent="0.25">
      <c r="A47" s="22">
        <v>44</v>
      </c>
      <c r="B47" s="28" t="s">
        <v>89</v>
      </c>
      <c r="C47" s="29" t="s">
        <v>91</v>
      </c>
      <c r="D47" s="30">
        <v>1</v>
      </c>
      <c r="E47" s="23" t="s">
        <v>5</v>
      </c>
      <c r="F47" s="24"/>
      <c r="G47" s="25">
        <v>21</v>
      </c>
      <c r="H47" s="26">
        <f t="shared" si="6"/>
        <v>0</v>
      </c>
      <c r="I47" s="27">
        <f t="shared" si="7"/>
        <v>0</v>
      </c>
      <c r="J47" s="26">
        <f t="shared" si="8"/>
        <v>0</v>
      </c>
    </row>
    <row r="48" spans="1:10" x14ac:dyDescent="0.25">
      <c r="A48" s="22">
        <v>45</v>
      </c>
      <c r="B48" s="28" t="s">
        <v>89</v>
      </c>
      <c r="C48" s="29" t="s">
        <v>92</v>
      </c>
      <c r="D48" s="30">
        <v>2</v>
      </c>
      <c r="E48" s="23" t="s">
        <v>5</v>
      </c>
      <c r="F48" s="24"/>
      <c r="G48" s="25">
        <v>21</v>
      </c>
      <c r="H48" s="26">
        <f t="shared" si="6"/>
        <v>0</v>
      </c>
      <c r="I48" s="27">
        <f t="shared" si="7"/>
        <v>0</v>
      </c>
      <c r="J48" s="26">
        <f t="shared" si="8"/>
        <v>0</v>
      </c>
    </row>
    <row r="49" spans="1:10" x14ac:dyDescent="0.25">
      <c r="A49" s="22">
        <v>46</v>
      </c>
      <c r="B49" s="28" t="s">
        <v>93</v>
      </c>
      <c r="C49" s="29" t="s">
        <v>94</v>
      </c>
      <c r="D49" s="30">
        <v>1</v>
      </c>
      <c r="E49" s="23" t="s">
        <v>5</v>
      </c>
      <c r="F49" s="24"/>
      <c r="G49" s="25">
        <v>21</v>
      </c>
      <c r="H49" s="26">
        <f t="shared" si="6"/>
        <v>0</v>
      </c>
      <c r="I49" s="27">
        <f t="shared" si="7"/>
        <v>0</v>
      </c>
      <c r="J49" s="26">
        <f t="shared" si="8"/>
        <v>0</v>
      </c>
    </row>
    <row r="50" spans="1:10" x14ac:dyDescent="0.25">
      <c r="A50" s="22">
        <v>47</v>
      </c>
      <c r="B50" s="28" t="s">
        <v>95</v>
      </c>
      <c r="C50" s="29" t="s">
        <v>96</v>
      </c>
      <c r="D50" s="30">
        <v>1</v>
      </c>
      <c r="E50" s="23" t="s">
        <v>5</v>
      </c>
      <c r="F50" s="24"/>
      <c r="G50" s="25">
        <v>21</v>
      </c>
      <c r="H50" s="26">
        <f t="shared" si="6"/>
        <v>0</v>
      </c>
      <c r="I50" s="27">
        <f t="shared" si="7"/>
        <v>0</v>
      </c>
      <c r="J50" s="26">
        <f t="shared" si="8"/>
        <v>0</v>
      </c>
    </row>
    <row r="51" spans="1:10" x14ac:dyDescent="0.25">
      <c r="A51" s="22">
        <v>48</v>
      </c>
      <c r="B51" s="28" t="s">
        <v>20</v>
      </c>
      <c r="C51" s="29" t="s">
        <v>97</v>
      </c>
      <c r="D51" s="30">
        <v>42</v>
      </c>
      <c r="E51" s="23" t="s">
        <v>5</v>
      </c>
      <c r="F51" s="24"/>
      <c r="G51" s="25">
        <v>21</v>
      </c>
      <c r="H51" s="26">
        <f t="shared" si="6"/>
        <v>0</v>
      </c>
      <c r="I51" s="27">
        <f t="shared" si="7"/>
        <v>0</v>
      </c>
      <c r="J51" s="26">
        <f t="shared" si="8"/>
        <v>0</v>
      </c>
    </row>
    <row r="52" spans="1:10" x14ac:dyDescent="0.25">
      <c r="A52" s="22">
        <v>49</v>
      </c>
      <c r="B52" s="28" t="s">
        <v>98</v>
      </c>
      <c r="C52" s="29" t="s">
        <v>99</v>
      </c>
      <c r="D52" s="30">
        <v>13</v>
      </c>
      <c r="E52" s="23" t="s">
        <v>5</v>
      </c>
      <c r="F52" s="24"/>
      <c r="G52" s="25">
        <v>21</v>
      </c>
      <c r="H52" s="26">
        <f t="shared" si="6"/>
        <v>0</v>
      </c>
      <c r="I52" s="27">
        <f t="shared" si="7"/>
        <v>0</v>
      </c>
      <c r="J52" s="26">
        <f t="shared" si="8"/>
        <v>0</v>
      </c>
    </row>
    <row r="53" spans="1:10" x14ac:dyDescent="0.25">
      <c r="A53" s="22">
        <v>50</v>
      </c>
      <c r="B53" s="28" t="s">
        <v>98</v>
      </c>
      <c r="C53" s="29" t="s">
        <v>100</v>
      </c>
      <c r="D53" s="30">
        <v>10</v>
      </c>
      <c r="E53" s="23" t="s">
        <v>5</v>
      </c>
      <c r="F53" s="24"/>
      <c r="G53" s="25">
        <v>21</v>
      </c>
      <c r="H53" s="26">
        <f t="shared" si="6"/>
        <v>0</v>
      </c>
      <c r="I53" s="27">
        <f t="shared" si="7"/>
        <v>0</v>
      </c>
      <c r="J53" s="26">
        <f t="shared" si="8"/>
        <v>0</v>
      </c>
    </row>
    <row r="54" spans="1:10" x14ac:dyDescent="0.25">
      <c r="A54" s="22">
        <v>51</v>
      </c>
      <c r="B54" s="28" t="s">
        <v>101</v>
      </c>
      <c r="C54" s="29" t="s">
        <v>102</v>
      </c>
      <c r="D54" s="30">
        <v>6</v>
      </c>
      <c r="E54" s="23" t="s">
        <v>5</v>
      </c>
      <c r="F54" s="24"/>
      <c r="G54" s="25">
        <v>21</v>
      </c>
      <c r="H54" s="26">
        <f t="shared" si="6"/>
        <v>0</v>
      </c>
      <c r="I54" s="27">
        <f t="shared" si="7"/>
        <v>0</v>
      </c>
      <c r="J54" s="26">
        <f t="shared" si="8"/>
        <v>0</v>
      </c>
    </row>
    <row r="55" spans="1:10" x14ac:dyDescent="0.25">
      <c r="A55" s="22">
        <v>52</v>
      </c>
      <c r="B55" s="28" t="s">
        <v>101</v>
      </c>
      <c r="C55" s="29" t="s">
        <v>103</v>
      </c>
      <c r="D55" s="30">
        <v>9</v>
      </c>
      <c r="E55" s="23" t="s">
        <v>5</v>
      </c>
      <c r="F55" s="24"/>
      <c r="G55" s="25">
        <v>21</v>
      </c>
      <c r="H55" s="26">
        <f t="shared" si="6"/>
        <v>0</v>
      </c>
      <c r="I55" s="27">
        <f t="shared" si="7"/>
        <v>0</v>
      </c>
      <c r="J55" s="26">
        <f t="shared" si="8"/>
        <v>0</v>
      </c>
    </row>
    <row r="56" spans="1:10" x14ac:dyDescent="0.25">
      <c r="A56" s="22">
        <v>53</v>
      </c>
      <c r="B56" s="28" t="s">
        <v>101</v>
      </c>
      <c r="C56" s="29" t="s">
        <v>104</v>
      </c>
      <c r="D56" s="30">
        <v>1</v>
      </c>
      <c r="E56" s="23" t="s">
        <v>5</v>
      </c>
      <c r="F56" s="24"/>
      <c r="G56" s="25">
        <v>21</v>
      </c>
      <c r="H56" s="26">
        <f t="shared" si="6"/>
        <v>0</v>
      </c>
      <c r="I56" s="27">
        <f t="shared" si="7"/>
        <v>0</v>
      </c>
      <c r="J56" s="26">
        <f t="shared" si="8"/>
        <v>0</v>
      </c>
    </row>
    <row r="57" spans="1:10" x14ac:dyDescent="0.25">
      <c r="A57" s="22">
        <v>54</v>
      </c>
      <c r="B57" s="28" t="s">
        <v>98</v>
      </c>
      <c r="C57" s="29" t="s">
        <v>105</v>
      </c>
      <c r="D57" s="30">
        <v>37</v>
      </c>
      <c r="E57" s="23" t="s">
        <v>5</v>
      </c>
      <c r="F57" s="24"/>
      <c r="G57" s="25">
        <v>21</v>
      </c>
      <c r="H57" s="26">
        <f t="shared" si="6"/>
        <v>0</v>
      </c>
      <c r="I57" s="27">
        <f t="shared" si="7"/>
        <v>0</v>
      </c>
      <c r="J57" s="26">
        <f t="shared" si="8"/>
        <v>0</v>
      </c>
    </row>
    <row r="58" spans="1:10" x14ac:dyDescent="0.25">
      <c r="A58" s="22">
        <v>55</v>
      </c>
      <c r="B58" s="28" t="s">
        <v>98</v>
      </c>
      <c r="C58" s="29" t="s">
        <v>106</v>
      </c>
      <c r="D58" s="30">
        <v>75</v>
      </c>
      <c r="E58" s="23" t="s">
        <v>5</v>
      </c>
      <c r="F58" s="12"/>
      <c r="G58" s="25">
        <v>21</v>
      </c>
      <c r="H58" s="26">
        <f t="shared" si="6"/>
        <v>0</v>
      </c>
      <c r="I58" s="27">
        <f t="shared" si="7"/>
        <v>0</v>
      </c>
      <c r="J58" s="26">
        <f t="shared" si="8"/>
        <v>0</v>
      </c>
    </row>
    <row r="59" spans="1:10" x14ac:dyDescent="0.25">
      <c r="A59" s="3" t="s">
        <v>6</v>
      </c>
      <c r="B59" s="4" t="s">
        <v>8</v>
      </c>
      <c r="C59" s="4"/>
      <c r="D59" s="7">
        <f>SUM(D4:D58)</f>
        <v>675</v>
      </c>
      <c r="E59" s="8" t="s">
        <v>5</v>
      </c>
      <c r="F59" s="3"/>
      <c r="G59" s="25">
        <v>21</v>
      </c>
      <c r="H59" s="6">
        <f>SUM(H4:H58)</f>
        <v>0</v>
      </c>
      <c r="I59" s="5">
        <f>SUM(I4:I58)</f>
        <v>0</v>
      </c>
      <c r="J59" s="5">
        <f>SUM(J4:J58)</f>
        <v>0</v>
      </c>
    </row>
    <row r="60" spans="1:10" x14ac:dyDescent="0.25">
      <c r="B60" s="9" t="s">
        <v>15</v>
      </c>
      <c r="C60" s="9"/>
      <c r="D60" s="7"/>
      <c r="E60" s="10"/>
      <c r="F60" s="3"/>
      <c r="G60" s="3"/>
      <c r="H60" s="6"/>
      <c r="I60" s="13">
        <f>I59*2</f>
        <v>0</v>
      </c>
      <c r="J60" s="6">
        <f>J59*4</f>
        <v>0</v>
      </c>
    </row>
    <row r="63" spans="1:10" x14ac:dyDescent="0.25">
      <c r="B63" s="11" t="s">
        <v>107</v>
      </c>
      <c r="C63" s="11"/>
    </row>
    <row r="64" spans="1:10" x14ac:dyDescent="0.25">
      <c r="B64" s="11" t="s">
        <v>14</v>
      </c>
      <c r="C64" s="11"/>
    </row>
    <row r="66" spans="2:2" x14ac:dyDescent="0.25">
      <c r="B66" s="2" t="s">
        <v>13</v>
      </c>
    </row>
    <row r="68" spans="2:2" x14ac:dyDescent="0.25">
      <c r="B68" s="31" t="s">
        <v>108</v>
      </c>
    </row>
  </sheetData>
  <sheetProtection algorithmName="SHA-512" hashValue="2F3YH9dVqNLdvsg4z7b18WxPyrk5z28huQ7utw9pLQc3/pHFgr6K3XWBHXbwfqetQ6hPiYyfLb5Saal9OCCp1w==" saltValue="Sr01kT5LLCbttLOfJzLOpw==" spinCount="100000" sheet="1" objects="1" scenarios="1"/>
  <protectedRanges>
    <protectedRange sqref="B63:C66 F4:F58" name="Oblast1"/>
  </protectedRanges>
  <pageMargins left="0.70866141732283472" right="0.70866141732283472" top="0.78740157480314965" bottom="0.78740157480314965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č. 1 - BTK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škaroupka</dc:creator>
  <cp:lastModifiedBy>Ing. Marie Prokšová</cp:lastModifiedBy>
  <cp:lastPrinted>2025-03-06T09:26:29Z</cp:lastPrinted>
  <dcterms:created xsi:type="dcterms:W3CDTF">2015-03-12T13:16:42Z</dcterms:created>
  <dcterms:modified xsi:type="dcterms:W3CDTF">2026-02-19T08:08:42Z</dcterms:modified>
</cp:coreProperties>
</file>