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\vyberova_rizeni_roxana\2026\KRN_FMP_2026_XX_KO\dokumenty FMP 26_02_2026\"/>
    </mc:Choice>
  </mc:AlternateContent>
  <xr:revisionPtr revIDLastSave="0" documentId="13_ncr:1_{F56B2D4C-C0F2-4301-9201-4588D5567F6C}" xr6:coauthVersionLast="47" xr6:coauthVersionMax="47" xr10:uidLastSave="{00000000-0000-0000-0000-000000000000}"/>
  <bookViews>
    <workbookView xWindow="28800" yWindow="1125" windowWidth="29010" windowHeight="15075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I11" i="1"/>
  <c r="M11" i="1" s="1"/>
  <c r="H10" i="1"/>
  <c r="H11" i="1"/>
  <c r="H12" i="1"/>
  <c r="H13" i="1"/>
  <c r="H14" i="1"/>
  <c r="I13" i="1" s="1"/>
  <c r="M13" i="1" s="1"/>
  <c r="H15" i="1"/>
  <c r="H16" i="1"/>
  <c r="H17" i="1"/>
  <c r="H18" i="1"/>
  <c r="H19" i="1"/>
  <c r="H20" i="1"/>
  <c r="I19" i="1" s="1"/>
  <c r="M19" i="1" s="1"/>
  <c r="H21" i="1"/>
  <c r="H22" i="1"/>
  <c r="H23" i="1"/>
  <c r="H24" i="1"/>
  <c r="H25" i="1"/>
  <c r="H26" i="1"/>
  <c r="I25" i="1" s="1"/>
  <c r="M25" i="1" s="1"/>
  <c r="H9" i="1"/>
  <c r="I23" i="1" l="1"/>
  <c r="M23" i="1" s="1"/>
  <c r="I21" i="1"/>
  <c r="M21" i="1" s="1"/>
  <c r="I17" i="1"/>
  <c r="M17" i="1" s="1"/>
  <c r="I15" i="1"/>
  <c r="M15" i="1" s="1"/>
  <c r="I9" i="1"/>
  <c r="M9" i="1" s="1"/>
  <c r="M28" i="1" l="1"/>
  <c r="K11" i="1"/>
  <c r="L11" i="1" s="1"/>
  <c r="K13" i="1"/>
  <c r="L13" i="1" s="1"/>
  <c r="K15" i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7" i="1" l="1"/>
  <c r="L9" i="1"/>
  <c r="L28" i="1" l="1"/>
</calcChain>
</file>

<file path=xl/sharedStrings.xml><?xml version="1.0" encoding="utf-8"?>
<sst xmlns="http://schemas.openxmlformats.org/spreadsheetml/2006/main" count="37" uniqueCount="31">
  <si>
    <t xml:space="preserve">Položka č. </t>
  </si>
  <si>
    <t>Název nabízeného zboží/reagencie</t>
  </si>
  <si>
    <t>Nabídková cena v Kč bez DPH/1 test</t>
  </si>
  <si>
    <t>CENOVÁ KALKULACE</t>
  </si>
  <si>
    <t xml:space="preserve">Název VZ: </t>
  </si>
  <si>
    <t>CELKOVÁ NABÍDKOVÁ CENA v Kč/1 rok</t>
  </si>
  <si>
    <t>V _____________, dne _________________</t>
  </si>
  <si>
    <r>
      <rPr>
        <sz val="11"/>
        <color theme="1"/>
        <rFont val="Calibri"/>
        <family val="2"/>
        <charset val="238"/>
        <scheme val="minor"/>
      </rPr>
      <t>CELKOVÁ NABÍDKOVÁ CENA v Kč/</t>
    </r>
    <r>
      <rPr>
        <b/>
        <sz val="11"/>
        <color theme="1"/>
        <rFont val="Calibri"/>
        <family val="2"/>
        <charset val="238"/>
        <scheme val="minor"/>
      </rPr>
      <t xml:space="preserve">4 roky </t>
    </r>
    <r>
      <rPr>
        <i/>
        <sz val="11"/>
        <color rgb="FFFF0000"/>
        <rFont val="Calibri"/>
        <family val="2"/>
        <charset val="238"/>
        <scheme val="minor"/>
      </rPr>
      <t>(tuto hodnotu uveďte na krycí list nabídky)</t>
    </r>
  </si>
  <si>
    <t>Nabídková cena celkem v Kč bez DPH/předpokl. počet testů za 1 rok</t>
  </si>
  <si>
    <r>
      <t>Nabídková cena celkem v Kč bez DPH/předpokl. počet testů za</t>
    </r>
    <r>
      <rPr>
        <b/>
        <sz val="11"/>
        <color theme="1"/>
        <rFont val="Calibri"/>
        <family val="2"/>
        <charset val="238"/>
        <scheme val="minor"/>
      </rPr>
      <t xml:space="preserve"> 4 roky</t>
    </r>
  </si>
  <si>
    <t>Příloha č. 5 Cenová kalkulace</t>
  </si>
  <si>
    <t>x</t>
  </si>
  <si>
    <r>
      <t xml:space="preserve">Nabídková cena za 1 test musí obsahovat veškeré náklady a veškerý spotřební materiál potřebný k provedení uvedeného počtu testů, kalibrací, kontrol (tzn. reagencie, kontrolní materiál, kalibrační materiál, kyvety, čistící roztoky, popř. další potřebný materiál). </t>
    </r>
    <r>
      <rPr>
        <b/>
        <sz val="11"/>
        <color theme="1"/>
        <rFont val="Calibri"/>
        <family val="2"/>
        <charset val="238"/>
        <scheme val="minor"/>
      </rPr>
      <t>Účastník ZŘ vyplní pouze barevně označené odstavce</t>
    </r>
    <r>
      <rPr>
        <sz val="11"/>
        <color theme="1"/>
        <rFont val="Calibri"/>
        <family val="2"/>
        <charset val="238"/>
        <scheme val="minor"/>
      </rPr>
      <t>.</t>
    </r>
  </si>
  <si>
    <t>Metoda</t>
  </si>
  <si>
    <t xml:space="preserve">účastník ZŘ: </t>
  </si>
  <si>
    <t>Číslo spisu VZ:</t>
  </si>
  <si>
    <r>
      <t>Předpokládaný počet testů/</t>
    </r>
    <r>
      <rPr>
        <b/>
        <sz val="11"/>
        <color theme="1"/>
        <rFont val="Calibri"/>
        <family val="2"/>
        <charset val="238"/>
        <scheme val="minor"/>
      </rPr>
      <t>1 rok</t>
    </r>
  </si>
  <si>
    <t>CL Krnov</t>
  </si>
  <si>
    <t>KO + differenciál + retikulocyty (vč. IQA)</t>
  </si>
  <si>
    <t>Cytologie - tělní tekutiny</t>
  </si>
  <si>
    <t>KO</t>
  </si>
  <si>
    <t>hematologie Bruntál</t>
  </si>
  <si>
    <t>hematologie Rýmařov</t>
  </si>
  <si>
    <t>KO + differenciál</t>
  </si>
  <si>
    <t>katalogové číslo</t>
  </si>
  <si>
    <t xml:space="preserve">DPH </t>
  </si>
  <si>
    <t>DPH v Kč</t>
  </si>
  <si>
    <r>
      <t>Nabídková cena celkem v Kč vč. DPH/předpokl. počet testů za</t>
    </r>
    <r>
      <rPr>
        <b/>
        <sz val="11"/>
        <color theme="1"/>
        <rFont val="Calibri"/>
        <family val="2"/>
        <charset val="238"/>
        <scheme val="minor"/>
      </rPr>
      <t xml:space="preserve"> 4 roky</t>
    </r>
  </si>
  <si>
    <r>
      <t xml:space="preserve">Dodávky reagencií a spotřebního materiálu pro stanovení krevního obrazu (KO), vč. výpůjčky 4ks automatických hematologických analyzátorů pro laboratoře </t>
    </r>
    <r>
      <rPr>
        <sz val="11"/>
        <color rgb="FF000000"/>
        <rFont val="Calibri"/>
        <family val="2"/>
        <charset val="238"/>
      </rPr>
      <t>Moravskoslezské nemocnice Krnov, příspěvkové organizace</t>
    </r>
  </si>
  <si>
    <t>Nabídková cena v Kč vč. DPH/1 test</t>
  </si>
  <si>
    <t xml:space="preserve">KRN/FMP/2026/1/spotř. mat. – KO – hematologie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</si>
</sst>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0" fillId="0" borderId="0" xfId="0" applyProtection="1">
      <protection locked="0"/>
    </xf>
    <xf numFmtId="4" fontId="0" fillId="0" borderId="1" xfId="0" applyNumberFormat="1" applyBorder="1"/>
    <xf numFmtId="0" fontId="0" fillId="0" borderId="0" xfId="0" applyAlignment="1">
      <alignment horizontal="left"/>
    </xf>
    <xf numFmtId="0" fontId="4" fillId="0" borderId="1" xfId="0" applyFont="1" applyBorder="1" applyAlignment="1">
      <alignment vertical="center" wrapText="1"/>
    </xf>
    <xf numFmtId="164" fontId="0" fillId="4" borderId="1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4" fillId="0" borderId="2" xfId="0" applyFont="1" applyBorder="1" applyAlignment="1">
      <alignment vertical="center" wrapText="1"/>
    </xf>
    <xf numFmtId="164" fontId="0" fillId="4" borderId="2" xfId="0" applyNumberFormat="1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0" fontId="4" fillId="0" borderId="5" xfId="0" applyFont="1" applyBorder="1" applyAlignment="1">
      <alignment vertical="center" wrapText="1"/>
    </xf>
    <xf numFmtId="164" fontId="0" fillId="4" borderId="5" xfId="0" applyNumberFormat="1" applyFill="1" applyBorder="1" applyProtection="1">
      <protection locked="0"/>
    </xf>
    <xf numFmtId="4" fontId="0" fillId="3" borderId="5" xfId="0" applyNumberFormat="1" applyFill="1" applyBorder="1" applyProtection="1">
      <protection locked="0"/>
    </xf>
    <xf numFmtId="4" fontId="1" fillId="0" borderId="1" xfId="0" applyNumberFormat="1" applyFont="1" applyBorder="1" applyAlignment="1">
      <alignment horizontal="right"/>
    </xf>
    <xf numFmtId="4" fontId="0" fillId="0" borderId="7" xfId="0" applyNumberFormat="1" applyBorder="1"/>
    <xf numFmtId="0" fontId="0" fillId="0" borderId="8" xfId="0" applyBorder="1" applyAlignment="1">
      <alignment horizontal="right"/>
    </xf>
    <xf numFmtId="9" fontId="0" fillId="3" borderId="2" xfId="1" applyFont="1" applyFill="1" applyBorder="1" applyProtection="1">
      <protection locked="0"/>
    </xf>
    <xf numFmtId="9" fontId="0" fillId="3" borderId="1" xfId="1" applyFont="1" applyFill="1" applyBorder="1" applyProtection="1">
      <protection locked="0"/>
    </xf>
    <xf numFmtId="9" fontId="0" fillId="3" borderId="5" xfId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/>
    <xf numFmtId="0" fontId="0" fillId="4" borderId="5" xfId="0" applyFill="1" applyBorder="1"/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 applyAlignment="1">
      <alignment horizontal="right"/>
    </xf>
    <xf numFmtId="0" fontId="0" fillId="0" borderId="4" xfId="0" applyBorder="1"/>
    <xf numFmtId="0" fontId="8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 applyProtection="1">
      <alignment horizontal="left"/>
      <protection locked="0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2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0" fillId="3" borderId="2" xfId="0" applyNumberFormat="1" applyFill="1" applyBorder="1" applyAlignment="1" applyProtection="1">
      <alignment horizontal="center" vertical="center"/>
      <protection locked="0"/>
    </xf>
    <xf numFmtId="4" fontId="0" fillId="3" borderId="5" xfId="0" applyNumberFormat="1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4" fontId="0" fillId="0" borderId="1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B25" sqref="B25"/>
    </sheetView>
  </sheetViews>
  <sheetFormatPr defaultRowHeight="15" x14ac:dyDescent="0.25"/>
  <cols>
    <col min="1" max="1" width="12.85546875" customWidth="1"/>
    <col min="2" max="2" width="7.5703125" customWidth="1"/>
    <col min="3" max="3" width="36.42578125" customWidth="1"/>
    <col min="4" max="5" width="21.7109375" customWidth="1"/>
    <col min="6" max="6" width="16.42578125" customWidth="1"/>
    <col min="7" max="7" width="9.42578125" customWidth="1"/>
    <col min="8" max="8" width="11.28515625" customWidth="1"/>
    <col min="9" max="9" width="18.7109375" customWidth="1"/>
    <col min="10" max="10" width="16.28515625" bestFit="1" customWidth="1"/>
    <col min="11" max="12" width="19.85546875" bestFit="1" customWidth="1"/>
    <col min="13" max="13" width="20.7109375" customWidth="1"/>
  </cols>
  <sheetData>
    <row r="1" spans="1:13" x14ac:dyDescent="0.25">
      <c r="A1" s="6" t="s">
        <v>10</v>
      </c>
      <c r="B1" s="6"/>
    </row>
    <row r="3" spans="1:13" ht="31.5" customHeight="1" x14ac:dyDescent="0.25">
      <c r="A3" s="3" t="s">
        <v>4</v>
      </c>
      <c r="B3" s="37" t="s">
        <v>28</v>
      </c>
      <c r="C3" s="38"/>
      <c r="D3" s="38"/>
      <c r="E3" s="38"/>
      <c r="F3" s="38"/>
      <c r="G3" s="39"/>
      <c r="H3" s="39"/>
      <c r="I3" s="39"/>
      <c r="J3" s="39"/>
      <c r="K3" s="39"/>
    </row>
    <row r="4" spans="1:13" x14ac:dyDescent="0.25">
      <c r="A4" s="3" t="s">
        <v>15</v>
      </c>
      <c r="B4" s="57" t="s">
        <v>30</v>
      </c>
      <c r="C4" s="57"/>
      <c r="D4" s="40"/>
      <c r="E4" s="40"/>
      <c r="F4" s="40"/>
      <c r="G4" s="40"/>
      <c r="H4" s="40"/>
      <c r="I4" s="40"/>
      <c r="J4" s="40"/>
      <c r="K4" s="41"/>
      <c r="L4" s="41"/>
    </row>
    <row r="6" spans="1:13" x14ac:dyDescent="0.25">
      <c r="A6" s="3" t="s">
        <v>3</v>
      </c>
    </row>
    <row r="7" spans="1:13" ht="53.25" customHeight="1" thickBot="1" x14ac:dyDescent="0.3">
      <c r="C7" s="45" t="s">
        <v>12</v>
      </c>
      <c r="D7" s="45"/>
      <c r="E7" s="45"/>
      <c r="F7" s="45"/>
      <c r="G7" s="45"/>
      <c r="H7" s="45"/>
      <c r="I7" s="45"/>
      <c r="J7" s="45"/>
      <c r="K7" s="45"/>
      <c r="L7" s="45"/>
    </row>
    <row r="8" spans="1:13" ht="62.25" customHeight="1" thickBot="1" x14ac:dyDescent="0.3">
      <c r="A8" s="23"/>
      <c r="B8" s="25" t="s">
        <v>0</v>
      </c>
      <c r="C8" s="24" t="s">
        <v>13</v>
      </c>
      <c r="D8" s="25" t="s">
        <v>1</v>
      </c>
      <c r="E8" s="25" t="s">
        <v>24</v>
      </c>
      <c r="F8" s="25" t="s">
        <v>2</v>
      </c>
      <c r="G8" s="25" t="s">
        <v>25</v>
      </c>
      <c r="H8" s="25" t="s">
        <v>26</v>
      </c>
      <c r="I8" s="33" t="s">
        <v>29</v>
      </c>
      <c r="J8" s="25" t="s">
        <v>16</v>
      </c>
      <c r="K8" s="25" t="s">
        <v>8</v>
      </c>
      <c r="L8" s="25" t="s">
        <v>9</v>
      </c>
      <c r="M8" s="26" t="s">
        <v>27</v>
      </c>
    </row>
    <row r="9" spans="1:13" x14ac:dyDescent="0.25">
      <c r="A9" s="51" t="s">
        <v>17</v>
      </c>
      <c r="B9" s="27">
        <v>1</v>
      </c>
      <c r="C9" s="10" t="s">
        <v>20</v>
      </c>
      <c r="D9" s="11"/>
      <c r="E9" s="11"/>
      <c r="F9" s="12">
        <v>0</v>
      </c>
      <c r="G9" s="19">
        <v>0.12</v>
      </c>
      <c r="H9" s="12">
        <f>F9*G9</f>
        <v>0</v>
      </c>
      <c r="I9" s="54">
        <f>F9+F10+H9+H10</f>
        <v>0</v>
      </c>
      <c r="J9" s="48">
        <v>37215</v>
      </c>
      <c r="K9" s="46">
        <f>(F9+F10)*J9</f>
        <v>0</v>
      </c>
      <c r="L9" s="46">
        <f t="shared" ref="L9:L25" si="0">K9*4</f>
        <v>0</v>
      </c>
      <c r="M9" s="59">
        <f>I9*J9*4</f>
        <v>0</v>
      </c>
    </row>
    <row r="10" spans="1:13" ht="15.75" thickBot="1" x14ac:dyDescent="0.3">
      <c r="A10" s="52"/>
      <c r="B10" s="30"/>
      <c r="C10" s="13"/>
      <c r="D10" s="14"/>
      <c r="E10" s="14"/>
      <c r="F10" s="15">
        <v>0</v>
      </c>
      <c r="G10" s="21">
        <v>0.21</v>
      </c>
      <c r="H10" s="15">
        <f t="shared" ref="H10:H26" si="1">F10*G10</f>
        <v>0</v>
      </c>
      <c r="I10" s="55"/>
      <c r="J10" s="49"/>
      <c r="K10" s="47"/>
      <c r="L10" s="47"/>
      <c r="M10" s="60"/>
    </row>
    <row r="11" spans="1:13" x14ac:dyDescent="0.25">
      <c r="A11" s="52"/>
      <c r="B11" s="27">
        <v>2</v>
      </c>
      <c r="C11" s="10" t="s">
        <v>23</v>
      </c>
      <c r="D11" s="11"/>
      <c r="E11" s="11"/>
      <c r="F11" s="12">
        <v>0</v>
      </c>
      <c r="G11" s="19">
        <v>0.12</v>
      </c>
      <c r="H11" s="12">
        <f t="shared" si="1"/>
        <v>0</v>
      </c>
      <c r="I11" s="54">
        <f t="shared" ref="I11" si="2">F11+F12+H11+H12</f>
        <v>0</v>
      </c>
      <c r="J11" s="48">
        <v>30560</v>
      </c>
      <c r="K11" s="46">
        <f>J11*F11</f>
        <v>0</v>
      </c>
      <c r="L11" s="46">
        <f t="shared" si="0"/>
        <v>0</v>
      </c>
      <c r="M11" s="59">
        <f t="shared" ref="M11" si="3">I11*J11*4</f>
        <v>0</v>
      </c>
    </row>
    <row r="12" spans="1:13" ht="15.75" thickBot="1" x14ac:dyDescent="0.3">
      <c r="A12" s="52"/>
      <c r="B12" s="30"/>
      <c r="C12" s="13"/>
      <c r="D12" s="14"/>
      <c r="E12" s="14"/>
      <c r="F12" s="15">
        <v>0</v>
      </c>
      <c r="G12" s="21">
        <v>0.21</v>
      </c>
      <c r="H12" s="15">
        <f t="shared" si="1"/>
        <v>0</v>
      </c>
      <c r="I12" s="55"/>
      <c r="J12" s="49"/>
      <c r="K12" s="47"/>
      <c r="L12" s="47"/>
      <c r="M12" s="60"/>
    </row>
    <row r="13" spans="1:13" ht="18.75" customHeight="1" x14ac:dyDescent="0.25">
      <c r="A13" s="52"/>
      <c r="B13" s="27">
        <v>3</v>
      </c>
      <c r="C13" s="10" t="s">
        <v>18</v>
      </c>
      <c r="D13" s="11"/>
      <c r="E13" s="11"/>
      <c r="F13" s="12">
        <v>0</v>
      </c>
      <c r="G13" s="19">
        <v>0.12</v>
      </c>
      <c r="H13" s="12">
        <f t="shared" si="1"/>
        <v>0</v>
      </c>
      <c r="I13" s="54">
        <f t="shared" ref="I13" si="4">F13+F14+H13+H14</f>
        <v>0</v>
      </c>
      <c r="J13" s="48">
        <v>5190</v>
      </c>
      <c r="K13" s="46">
        <f>J13*F13</f>
        <v>0</v>
      </c>
      <c r="L13" s="46">
        <f t="shared" si="0"/>
        <v>0</v>
      </c>
      <c r="M13" s="59">
        <f t="shared" ref="M13" si="5">I13*J13*4</f>
        <v>0</v>
      </c>
    </row>
    <row r="14" spans="1:13" ht="15.75" thickBot="1" x14ac:dyDescent="0.3">
      <c r="A14" s="52"/>
      <c r="B14" s="30"/>
      <c r="C14" s="13"/>
      <c r="D14" s="14"/>
      <c r="E14" s="14"/>
      <c r="F14" s="15">
        <v>0</v>
      </c>
      <c r="G14" s="21">
        <v>0.21</v>
      </c>
      <c r="H14" s="15">
        <f t="shared" si="1"/>
        <v>0</v>
      </c>
      <c r="I14" s="55"/>
      <c r="J14" s="49"/>
      <c r="K14" s="47"/>
      <c r="L14" s="47"/>
      <c r="M14" s="60"/>
    </row>
    <row r="15" spans="1:13" x14ac:dyDescent="0.25">
      <c r="A15" s="52"/>
      <c r="B15" s="22">
        <v>4</v>
      </c>
      <c r="C15" s="7" t="s">
        <v>19</v>
      </c>
      <c r="D15" s="8"/>
      <c r="E15" s="8"/>
      <c r="F15" s="9">
        <v>0</v>
      </c>
      <c r="G15" s="20">
        <v>0.12</v>
      </c>
      <c r="H15" s="9">
        <f t="shared" si="1"/>
        <v>0</v>
      </c>
      <c r="I15" s="56">
        <f t="shared" ref="I15" si="6">F15+F16+H15+H16</f>
        <v>0</v>
      </c>
      <c r="J15" s="50">
        <v>40</v>
      </c>
      <c r="K15" s="58">
        <f>J15*F15</f>
        <v>0</v>
      </c>
      <c r="L15" s="58">
        <f>K15*4</f>
        <v>0</v>
      </c>
      <c r="M15" s="59">
        <f t="shared" ref="M15" si="7">I15*J15*4</f>
        <v>0</v>
      </c>
    </row>
    <row r="16" spans="1:13" ht="15.75" thickBot="1" x14ac:dyDescent="0.3">
      <c r="A16" s="53"/>
      <c r="B16" s="28"/>
      <c r="C16" s="28"/>
      <c r="D16" s="29"/>
      <c r="E16" s="29"/>
      <c r="F16" s="15">
        <v>0</v>
      </c>
      <c r="G16" s="21">
        <v>0.21</v>
      </c>
      <c r="H16" s="15">
        <f t="shared" si="1"/>
        <v>0</v>
      </c>
      <c r="I16" s="55"/>
      <c r="J16" s="49"/>
      <c r="K16" s="47"/>
      <c r="L16" s="47"/>
      <c r="M16" s="60"/>
    </row>
    <row r="17" spans="1:13" ht="15" customHeight="1" x14ac:dyDescent="0.25">
      <c r="A17" s="51" t="s">
        <v>21</v>
      </c>
      <c r="B17" s="27">
        <v>1</v>
      </c>
      <c r="C17" s="10" t="s">
        <v>20</v>
      </c>
      <c r="D17" s="11"/>
      <c r="E17" s="11"/>
      <c r="F17" s="12">
        <v>0</v>
      </c>
      <c r="G17" s="19">
        <v>0.12</v>
      </c>
      <c r="H17" s="12">
        <f t="shared" si="1"/>
        <v>0</v>
      </c>
      <c r="I17" s="54">
        <f t="shared" ref="I17" si="8">F17+F18+H17+H18</f>
        <v>0</v>
      </c>
      <c r="J17" s="48">
        <v>17205</v>
      </c>
      <c r="K17" s="46">
        <f>J17*F17</f>
        <v>0</v>
      </c>
      <c r="L17" s="46">
        <f t="shared" si="0"/>
        <v>0</v>
      </c>
      <c r="M17" s="59">
        <f t="shared" ref="M17" si="9">I17*J17*4</f>
        <v>0</v>
      </c>
    </row>
    <row r="18" spans="1:13" ht="15.75" thickBot="1" x14ac:dyDescent="0.3">
      <c r="A18" s="52"/>
      <c r="B18" s="30"/>
      <c r="C18" s="13"/>
      <c r="D18" s="14"/>
      <c r="E18" s="14"/>
      <c r="F18" s="15">
        <v>0</v>
      </c>
      <c r="G18" s="21">
        <v>0.21</v>
      </c>
      <c r="H18" s="15">
        <f t="shared" si="1"/>
        <v>0</v>
      </c>
      <c r="I18" s="55"/>
      <c r="J18" s="49"/>
      <c r="K18" s="47"/>
      <c r="L18" s="47"/>
      <c r="M18" s="60"/>
    </row>
    <row r="19" spans="1:13" x14ac:dyDescent="0.25">
      <c r="A19" s="52"/>
      <c r="B19" s="27">
        <v>2</v>
      </c>
      <c r="C19" s="10" t="s">
        <v>23</v>
      </c>
      <c r="D19" s="11"/>
      <c r="E19" s="11"/>
      <c r="F19" s="12">
        <v>0</v>
      </c>
      <c r="G19" s="19">
        <v>0.12</v>
      </c>
      <c r="H19" s="12">
        <f t="shared" si="1"/>
        <v>0</v>
      </c>
      <c r="I19" s="54">
        <f t="shared" ref="I19" si="10">F19+F20+H19+H20</f>
        <v>0</v>
      </c>
      <c r="J19" s="48">
        <v>5330</v>
      </c>
      <c r="K19" s="46">
        <f>J19*F19</f>
        <v>0</v>
      </c>
      <c r="L19" s="46">
        <f t="shared" si="0"/>
        <v>0</v>
      </c>
      <c r="M19" s="59">
        <f t="shared" ref="M19" si="11">I19*J19*4</f>
        <v>0</v>
      </c>
    </row>
    <row r="20" spans="1:13" ht="15.75" thickBot="1" x14ac:dyDescent="0.3">
      <c r="A20" s="52"/>
      <c r="B20" s="30"/>
      <c r="C20" s="13"/>
      <c r="D20" s="14"/>
      <c r="E20" s="14"/>
      <c r="F20" s="15">
        <v>0</v>
      </c>
      <c r="G20" s="21">
        <v>0.21</v>
      </c>
      <c r="H20" s="15">
        <f t="shared" si="1"/>
        <v>0</v>
      </c>
      <c r="I20" s="55"/>
      <c r="J20" s="49"/>
      <c r="K20" s="47"/>
      <c r="L20" s="47"/>
      <c r="M20" s="60"/>
    </row>
    <row r="21" spans="1:13" ht="16.5" customHeight="1" x14ac:dyDescent="0.25">
      <c r="A21" s="52"/>
      <c r="B21" s="27">
        <v>4</v>
      </c>
      <c r="C21" s="10" t="s">
        <v>18</v>
      </c>
      <c r="D21" s="11"/>
      <c r="E21" s="11"/>
      <c r="F21" s="12">
        <v>0</v>
      </c>
      <c r="G21" s="19">
        <v>0.12</v>
      </c>
      <c r="H21" s="12">
        <f t="shared" si="1"/>
        <v>0</v>
      </c>
      <c r="I21" s="54">
        <f t="shared" ref="I21" si="12">F21+F22+H21+H22</f>
        <v>0</v>
      </c>
      <c r="J21" s="48">
        <v>540</v>
      </c>
      <c r="K21" s="46">
        <f>J21*F21</f>
        <v>0</v>
      </c>
      <c r="L21" s="46">
        <f t="shared" si="0"/>
        <v>0</v>
      </c>
      <c r="M21" s="59">
        <f t="shared" ref="M21" si="13">I21*J21*4</f>
        <v>0</v>
      </c>
    </row>
    <row r="22" spans="1:13" ht="15.75" thickBot="1" x14ac:dyDescent="0.3">
      <c r="A22" s="52"/>
      <c r="B22" s="30"/>
      <c r="C22" s="13"/>
      <c r="D22" s="14"/>
      <c r="E22" s="14"/>
      <c r="F22" s="15">
        <v>0</v>
      </c>
      <c r="G22" s="21">
        <v>0.21</v>
      </c>
      <c r="H22" s="15">
        <f t="shared" si="1"/>
        <v>0</v>
      </c>
      <c r="I22" s="55"/>
      <c r="J22" s="49"/>
      <c r="K22" s="47"/>
      <c r="L22" s="47"/>
      <c r="M22" s="60"/>
    </row>
    <row r="23" spans="1:13" x14ac:dyDescent="0.25">
      <c r="A23" s="52"/>
      <c r="B23" s="22">
        <v>4</v>
      </c>
      <c r="C23" s="7" t="s">
        <v>19</v>
      </c>
      <c r="D23" s="8"/>
      <c r="E23" s="8"/>
      <c r="F23" s="9">
        <v>0</v>
      </c>
      <c r="G23" s="20">
        <v>0.12</v>
      </c>
      <c r="H23" s="9">
        <f t="shared" si="1"/>
        <v>0</v>
      </c>
      <c r="I23" s="56">
        <f t="shared" ref="I23" si="14">F23+F24+H23+H24</f>
        <v>0</v>
      </c>
      <c r="J23" s="50">
        <v>60</v>
      </c>
      <c r="K23" s="58">
        <f>J23*F23</f>
        <v>0</v>
      </c>
      <c r="L23" s="58">
        <f t="shared" si="0"/>
        <v>0</v>
      </c>
      <c r="M23" s="59">
        <f t="shared" ref="M23" si="15">I23*J23*4</f>
        <v>0</v>
      </c>
    </row>
    <row r="24" spans="1:13" ht="15.75" thickBot="1" x14ac:dyDescent="0.3">
      <c r="A24" s="53"/>
      <c r="B24" s="30"/>
      <c r="C24" s="13"/>
      <c r="D24" s="14"/>
      <c r="E24" s="14"/>
      <c r="F24" s="15">
        <v>0</v>
      </c>
      <c r="G24" s="21">
        <v>0.21</v>
      </c>
      <c r="H24" s="15">
        <f t="shared" si="1"/>
        <v>0</v>
      </c>
      <c r="I24" s="55"/>
      <c r="J24" s="49"/>
      <c r="K24" s="47"/>
      <c r="L24" s="47"/>
      <c r="M24" s="60"/>
    </row>
    <row r="25" spans="1:13" ht="18.75" customHeight="1" x14ac:dyDescent="0.25">
      <c r="A25" s="51" t="s">
        <v>22</v>
      </c>
      <c r="B25" s="27">
        <v>1</v>
      </c>
      <c r="C25" s="31" t="s">
        <v>20</v>
      </c>
      <c r="D25" s="11"/>
      <c r="E25" s="11"/>
      <c r="F25" s="12">
        <v>0</v>
      </c>
      <c r="G25" s="19">
        <v>0.12</v>
      </c>
      <c r="H25" s="12">
        <f t="shared" si="1"/>
        <v>0</v>
      </c>
      <c r="I25" s="54">
        <f t="shared" ref="I25" si="16">F25+F26+H25+H26</f>
        <v>0</v>
      </c>
      <c r="J25" s="48">
        <v>8303</v>
      </c>
      <c r="K25" s="46">
        <f>J25*F25</f>
        <v>0</v>
      </c>
      <c r="L25" s="46">
        <f t="shared" si="0"/>
        <v>0</v>
      </c>
      <c r="M25" s="59">
        <f t="shared" ref="M25" si="17">I25*J25*4</f>
        <v>0</v>
      </c>
    </row>
    <row r="26" spans="1:13" ht="15.75" thickBot="1" x14ac:dyDescent="0.3">
      <c r="A26" s="53"/>
      <c r="B26" s="30"/>
      <c r="C26" s="32"/>
      <c r="D26" s="14"/>
      <c r="E26" s="14"/>
      <c r="F26" s="15">
        <v>0</v>
      </c>
      <c r="G26" s="21">
        <v>0.21</v>
      </c>
      <c r="H26" s="15">
        <f t="shared" si="1"/>
        <v>0</v>
      </c>
      <c r="I26" s="55"/>
      <c r="J26" s="49"/>
      <c r="K26" s="47"/>
      <c r="L26" s="47"/>
      <c r="M26" s="60"/>
    </row>
    <row r="27" spans="1:13" ht="22.5" customHeight="1" thickBot="1" x14ac:dyDescent="0.3">
      <c r="A27" s="36"/>
      <c r="B27" s="43" t="s">
        <v>5</v>
      </c>
      <c r="C27" s="43"/>
      <c r="D27" s="43"/>
      <c r="E27" s="43"/>
      <c r="F27" s="43"/>
      <c r="G27" s="43"/>
      <c r="H27" s="43"/>
      <c r="I27" s="43"/>
      <c r="J27" s="43"/>
      <c r="K27" s="17">
        <f>SUM(K9:K25)</f>
        <v>0</v>
      </c>
      <c r="L27" s="35" t="s">
        <v>11</v>
      </c>
      <c r="M27" s="18" t="s">
        <v>11</v>
      </c>
    </row>
    <row r="28" spans="1:13" ht="33.75" customHeight="1" x14ac:dyDescent="0.25">
      <c r="A28" s="34"/>
      <c r="B28" s="44" t="s">
        <v>7</v>
      </c>
      <c r="C28" s="44"/>
      <c r="D28" s="44"/>
      <c r="E28" s="44"/>
      <c r="F28" s="44"/>
      <c r="G28" s="44"/>
      <c r="H28" s="44"/>
      <c r="I28" s="44"/>
      <c r="J28" s="44"/>
      <c r="K28" s="16"/>
      <c r="L28" s="16">
        <f>K27*4</f>
        <v>0</v>
      </c>
      <c r="M28" s="5">
        <f>SUM(M9:M26)</f>
        <v>0</v>
      </c>
    </row>
    <row r="29" spans="1:13" ht="33.7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2"/>
    </row>
    <row r="31" spans="1:13" x14ac:dyDescent="0.25">
      <c r="B31" s="4"/>
      <c r="C31" s="4"/>
    </row>
    <row r="32" spans="1:13" x14ac:dyDescent="0.25">
      <c r="B32" s="4"/>
      <c r="C32" s="4" t="s">
        <v>6</v>
      </c>
    </row>
    <row r="33" spans="2:12" x14ac:dyDescent="0.25">
      <c r="B33" s="4"/>
      <c r="C33" s="4"/>
    </row>
    <row r="34" spans="2:12" x14ac:dyDescent="0.25">
      <c r="B34" s="4"/>
      <c r="C34" s="4"/>
    </row>
    <row r="35" spans="2:12" x14ac:dyDescent="0.25">
      <c r="B35" s="4"/>
      <c r="C35" s="42" t="s">
        <v>14</v>
      </c>
      <c r="D35" s="42"/>
      <c r="E35" s="42"/>
      <c r="F35" s="42"/>
      <c r="G35" s="42"/>
      <c r="H35" s="42"/>
      <c r="I35" s="42"/>
      <c r="J35" s="42"/>
      <c r="K35" s="42"/>
      <c r="L35" s="42"/>
    </row>
  </sheetData>
  <sheetProtection selectLockedCells="1"/>
  <protectedRanges>
    <protectedRange sqref="F15 G15:G16 F17:G26 F10:G14 F9:I9 H10:H26 I11 I13 I15 I17 I19 I21 I23 I25" name="Oblast1"/>
  </protectedRanges>
  <mergeCells count="53">
    <mergeCell ref="M9:M10"/>
    <mergeCell ref="M11:M12"/>
    <mergeCell ref="M13:M14"/>
    <mergeCell ref="M15:M16"/>
    <mergeCell ref="K25:K26"/>
    <mergeCell ref="L25:L26"/>
    <mergeCell ref="K21:K22"/>
    <mergeCell ref="L21:L22"/>
    <mergeCell ref="K23:K24"/>
    <mergeCell ref="L23:L24"/>
    <mergeCell ref="M17:M18"/>
    <mergeCell ref="M19:M20"/>
    <mergeCell ref="M21:M22"/>
    <mergeCell ref="M23:M24"/>
    <mergeCell ref="M25:M26"/>
    <mergeCell ref="B4:C4"/>
    <mergeCell ref="K19:K20"/>
    <mergeCell ref="L19:L20"/>
    <mergeCell ref="K15:K16"/>
    <mergeCell ref="L13:L14"/>
    <mergeCell ref="L15:L16"/>
    <mergeCell ref="K17:K18"/>
    <mergeCell ref="L17:L18"/>
    <mergeCell ref="A9:A16"/>
    <mergeCell ref="A17:A24"/>
    <mergeCell ref="A25:A26"/>
    <mergeCell ref="J9:J10"/>
    <mergeCell ref="J11:J12"/>
    <mergeCell ref="I13:I14"/>
    <mergeCell ref="I15:I16"/>
    <mergeCell ref="I17:I18"/>
    <mergeCell ref="I19:I20"/>
    <mergeCell ref="I21:I22"/>
    <mergeCell ref="I23:I24"/>
    <mergeCell ref="I25:I26"/>
    <mergeCell ref="J13:J14"/>
    <mergeCell ref="J15:J16"/>
    <mergeCell ref="J17:J18"/>
    <mergeCell ref="I9:I10"/>
    <mergeCell ref="C35:L35"/>
    <mergeCell ref="B27:J27"/>
    <mergeCell ref="B28:J28"/>
    <mergeCell ref="C7:L7"/>
    <mergeCell ref="K9:K10"/>
    <mergeCell ref="L9:L10"/>
    <mergeCell ref="K11:K12"/>
    <mergeCell ref="L11:L12"/>
    <mergeCell ref="J19:J20"/>
    <mergeCell ref="J21:J22"/>
    <mergeCell ref="J23:J24"/>
    <mergeCell ref="J25:J26"/>
    <mergeCell ref="K13:K14"/>
    <mergeCell ref="I11:I12"/>
  </mergeCells>
  <dataValidations count="1">
    <dataValidation type="custom" operator="equal" allowBlank="1" showInputMessage="1" showErrorMessage="1" error="Zadejte číslo pouze se dvěmi desetinnými čísly" sqref="F9:F15 G9:G26 F17:F26 H13:I13 H25:I25 H17:I17 H19:I19 H21:I21 H24 H9:H12 I9 H15:I15 H26 H14 H16 H18 H20 H22 H23:I23 I11" xr:uid="{00000000-0002-0000-0000-000000000000}">
      <formula1>F9*100=INT(F9*100)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Otrubová Roxana</dc:creator>
  <cp:lastModifiedBy>Roxana Otrubová</cp:lastModifiedBy>
  <dcterms:created xsi:type="dcterms:W3CDTF">2024-03-19T11:53:52Z</dcterms:created>
  <dcterms:modified xsi:type="dcterms:W3CDTF">2026-03-02T08:34:50Z</dcterms:modified>
</cp:coreProperties>
</file>