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4148\Desktop\Verejne_zakazky_moje\OPA_PRO_2026_05\Zadavaci_dokumentace\"/>
    </mc:Choice>
  </mc:AlternateContent>
  <xr:revisionPtr revIDLastSave="0" documentId="13_ncr:1_{EE939F10-7CA0-49F2-959F-6D7B69A8734D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Souhrn" sheetId="6" r:id="rId1"/>
    <sheet name="PVC" sheetId="1" r:id="rId2"/>
    <sheet name="Koberce " sheetId="5" r:id="rId3"/>
  </sheets>
  <calcPr calcId="191029"/>
</workbook>
</file>

<file path=xl/calcChain.xml><?xml version="1.0" encoding="utf-8"?>
<calcChain xmlns="http://schemas.openxmlformats.org/spreadsheetml/2006/main">
  <c r="H8" i="5" l="1"/>
  <c r="H9" i="5"/>
  <c r="H10" i="5"/>
  <c r="H11" i="5"/>
  <c r="H12" i="5"/>
  <c r="H13" i="5"/>
  <c r="H14" i="5"/>
  <c r="H15" i="5"/>
  <c r="H16" i="5"/>
  <c r="H17" i="5"/>
  <c r="H18" i="5"/>
  <c r="H19" i="5"/>
  <c r="H20" i="5"/>
  <c r="H21" i="5"/>
  <c r="H22" i="5"/>
  <c r="H23" i="5"/>
  <c r="H7" i="5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7" i="1"/>
  <c r="F8" i="5"/>
  <c r="F9" i="5"/>
  <c r="F10" i="5"/>
  <c r="F11" i="5"/>
  <c r="F12" i="5"/>
  <c r="F13" i="5"/>
  <c r="F14" i="5"/>
  <c r="F15" i="5"/>
  <c r="F16" i="5"/>
  <c r="F17" i="5"/>
  <c r="F18" i="5"/>
  <c r="F19" i="5"/>
  <c r="F20" i="5"/>
  <c r="F21" i="5"/>
  <c r="F22" i="5"/>
  <c r="F23" i="5"/>
  <c r="F7" i="5"/>
  <c r="H24" i="5" l="1"/>
  <c r="B8" i="6" s="1"/>
  <c r="H25" i="1"/>
  <c r="B7" i="6" s="1"/>
  <c r="B9" i="6" s="1"/>
</calcChain>
</file>

<file path=xl/sharedStrings.xml><?xml version="1.0" encoding="utf-8"?>
<sst xmlns="http://schemas.openxmlformats.org/spreadsheetml/2006/main" count="176" uniqueCount="115">
  <si>
    <t>Kod</t>
  </si>
  <si>
    <t>Polozka</t>
  </si>
  <si>
    <t>Popis</t>
  </si>
  <si>
    <t>Jednotka</t>
  </si>
  <si>
    <t>A1</t>
  </si>
  <si>
    <t>A2</t>
  </si>
  <si>
    <t>A3</t>
  </si>
  <si>
    <t>A4</t>
  </si>
  <si>
    <t>A5</t>
  </si>
  <si>
    <t>A6</t>
  </si>
  <si>
    <t>A7</t>
  </si>
  <si>
    <t>A8</t>
  </si>
  <si>
    <t>A9</t>
  </si>
  <si>
    <t>A10</t>
  </si>
  <si>
    <t>A11</t>
  </si>
  <si>
    <t>A12</t>
  </si>
  <si>
    <t>A13</t>
  </si>
  <si>
    <t>A14</t>
  </si>
  <si>
    <t>A15</t>
  </si>
  <si>
    <t>A16</t>
  </si>
  <si>
    <t>Homogenní PVC – celoplošně lepeno</t>
  </si>
  <si>
    <t>Vodivé homogenní PVC – EL5</t>
  </si>
  <si>
    <t>Vodivé homogenní PVC – EL7</t>
  </si>
  <si>
    <t>Lepidlo na PVC</t>
  </si>
  <si>
    <t>Fabionové ukončení PVC</t>
  </si>
  <si>
    <t>Přechodová lišta obloučková</t>
  </si>
  <si>
    <t>Ukončující schodová lišta</t>
  </si>
  <si>
    <t>Instalace přechodové lišty</t>
  </si>
  <si>
    <t>Přebroušení a vysátí podkladu</t>
  </si>
  <si>
    <t>Karbonová penetrace</t>
  </si>
  <si>
    <t>Nivelační stěrka 20 MPa</t>
  </si>
  <si>
    <t>Příplatek za vyrovnání podkladu</t>
  </si>
  <si>
    <t>Sešívací vložka</t>
  </si>
  <si>
    <t>Aplikace disperzního lepidla</t>
  </si>
  <si>
    <t>Hliníková eloxovaná lišta 30 mm</t>
  </si>
  <si>
    <t>Hliníková schodová hrana</t>
  </si>
  <si>
    <t>Montáž přechodových lišt</t>
  </si>
  <si>
    <t>Mechanické zbroušení a vysátí</t>
  </si>
  <si>
    <t>Penetrace savého podkladu</t>
  </si>
  <si>
    <t>Samonivelační stěrka do 4 mm</t>
  </si>
  <si>
    <t>Další vrstvy stěrky</t>
  </si>
  <si>
    <t>Oprava trhlin a spár</t>
  </si>
  <si>
    <t>Stržení stávající krytiny</t>
  </si>
  <si>
    <t>Odvoz a likvidace odpadu</t>
  </si>
  <si>
    <t>m2</t>
  </si>
  <si>
    <t>bm</t>
  </si>
  <si>
    <t>B1</t>
  </si>
  <si>
    <t>B2</t>
  </si>
  <si>
    <t>B3</t>
  </si>
  <si>
    <t>B4</t>
  </si>
  <si>
    <t>B5</t>
  </si>
  <si>
    <t>B6</t>
  </si>
  <si>
    <t>B7</t>
  </si>
  <si>
    <t>B8</t>
  </si>
  <si>
    <t>B9</t>
  </si>
  <si>
    <t>B10</t>
  </si>
  <si>
    <t>B11</t>
  </si>
  <si>
    <t>B12</t>
  </si>
  <si>
    <t>B13</t>
  </si>
  <si>
    <t>B14</t>
  </si>
  <si>
    <t>B15</t>
  </si>
  <si>
    <t>Celoplošné lepení koberců</t>
  </si>
  <si>
    <t>Fixace kobercových čtverců</t>
  </si>
  <si>
    <t>Kobercový sokl</t>
  </si>
  <si>
    <t>PVC soklová lišta</t>
  </si>
  <si>
    <t>Přechodová lišta</t>
  </si>
  <si>
    <t>Náběhová hrana</t>
  </si>
  <si>
    <t>Oprava trhlin</t>
  </si>
  <si>
    <t>Demontáž původního koberce</t>
  </si>
  <si>
    <t>Ekologická likvidace koberce</t>
  </si>
  <si>
    <t>Aplikace lepidla</t>
  </si>
  <si>
    <t>Aplikace tackifieru</t>
  </si>
  <si>
    <t>Dodávka a montáž kobercového soklu</t>
  </si>
  <si>
    <t>Dodávka a montáž PVC soklu</t>
  </si>
  <si>
    <t>Hliníková eloxovaná lišta</t>
  </si>
  <si>
    <t>Dodávka a montáž náběhové hrany</t>
  </si>
  <si>
    <t>Aplikace penetrace</t>
  </si>
  <si>
    <t>Svařování PVC včetně Svařovací šňůry</t>
  </si>
  <si>
    <t>Demontáž původní krytiny a likvidace</t>
  </si>
  <si>
    <t>Stržení stávající krytiny včetně odvozu a ekologické likvidace</t>
  </si>
  <si>
    <t>Dodávka a montáž fabionového ukončení včetně fabionového klínku</t>
  </si>
  <si>
    <t>A17</t>
  </si>
  <si>
    <t>A18</t>
  </si>
  <si>
    <t>Dodávka homogenní PVC krytiny, tl. 2,0 mm, šíře 2 m</t>
  </si>
  <si>
    <t>Dodávka vodivé PVC krytiny, tl. 2,0 mm, šíře 2 m</t>
  </si>
  <si>
    <t>Montáž homogenní PVC krytiny</t>
  </si>
  <si>
    <t>Homogenní PVC – práce</t>
  </si>
  <si>
    <t>Vodivé homogenní PVC – EL5 - práce</t>
  </si>
  <si>
    <t>Vodivé homogenní PVC – EL7 - práce</t>
  </si>
  <si>
    <t>Montáž vodivé PVC krytiny EL5</t>
  </si>
  <si>
    <t>Montáž vodivé PVC krytiny EL7</t>
  </si>
  <si>
    <t>Kobercová krytina v rolích – materiál</t>
  </si>
  <si>
    <t>Dodávka kobercové krytiny</t>
  </si>
  <si>
    <t>Kobercová krytina v rolích – práce</t>
  </si>
  <si>
    <t>Montáž kobercové krytiny</t>
  </si>
  <si>
    <t>Kobercové čtverce – materiál</t>
  </si>
  <si>
    <t>Dodávka kobercových čtverců</t>
  </si>
  <si>
    <t>Kobercové čtverce – práce</t>
  </si>
  <si>
    <t>Montáž kobercových čtverců</t>
  </si>
  <si>
    <t>B16</t>
  </si>
  <si>
    <t>B17</t>
  </si>
  <si>
    <t>Příloha č. 7 Výkaz výměr</t>
  </si>
  <si>
    <t>Dodávky a montáž PVC podlahových krytin a koberců</t>
  </si>
  <si>
    <t>Číslo spisu: OPA/PRO/2026/05/PVC_koberce</t>
  </si>
  <si>
    <t>Číslo VZ na profilu: P26V00000048</t>
  </si>
  <si>
    <t>Předpokládaná realizace/3 roky</t>
  </si>
  <si>
    <t>celkem bez DPH 
v Kč</t>
  </si>
  <si>
    <t>cena bez DPH 
v Kč /m2</t>
  </si>
  <si>
    <t>Vyplní účastník</t>
  </si>
  <si>
    <t>Položka</t>
  </si>
  <si>
    <t>Cena celkem za 3 roky</t>
  </si>
  <si>
    <t>PVC</t>
  </si>
  <si>
    <t>Koberce</t>
  </si>
  <si>
    <t>Předpokládaná realizace/1 rok</t>
  </si>
  <si>
    <t>Cena v Kč bez DPH / 3 roky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</si>
</sst>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č&quot;_-;\-* #,##0.00\ &quot;Kč&quot;_-;_-* &quot;-&quot;??\ &quot;Kč&quot;_-;_-@_-"/>
    <numFmt numFmtId="43" formatCode="_-* #,##0.00\ _K_č_-;\-* #,##0.00\ _K_č_-;_-* &quot;-&quot;??\ _K_č_-;_-@_-"/>
  </numFmts>
  <fonts count="4" x14ac:knownFonts="1">
    <font>
      <sz val="11"/>
      <color theme="1"/>
      <name val="Calibri"/>
      <family val="2"/>
      <scheme val="minor"/>
    </font>
    <font>
      <b/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i/>
      <sz val="10"/>
      <color theme="1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CC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Alignment="1">
      <alignment horizontal="center"/>
    </xf>
    <xf numFmtId="4" fontId="0" fillId="0" borderId="0" xfId="0" applyNumberFormat="1"/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4" fontId="2" fillId="0" borderId="0" xfId="0" applyNumberFormat="1" applyFont="1"/>
    <xf numFmtId="0" fontId="1" fillId="2" borderId="1" xfId="0" applyFont="1" applyFill="1" applyBorder="1" applyAlignment="1">
      <alignment horizontal="center" vertical="top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4" fontId="2" fillId="0" borderId="1" xfId="0" applyNumberFormat="1" applyFont="1" applyBorder="1"/>
    <xf numFmtId="0" fontId="2" fillId="0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 wrapText="1"/>
    </xf>
    <xf numFmtId="0" fontId="2" fillId="0" borderId="2" xfId="0" applyFont="1" applyBorder="1"/>
    <xf numFmtId="0" fontId="2" fillId="0" borderId="2" xfId="0" applyFont="1" applyBorder="1" applyAlignment="1">
      <alignment horizontal="center"/>
    </xf>
    <xf numFmtId="4" fontId="2" fillId="0" borderId="2" xfId="0" applyNumberFormat="1" applyFont="1" applyBorder="1"/>
    <xf numFmtId="4" fontId="1" fillId="0" borderId="2" xfId="0" applyNumberFormat="1" applyFont="1" applyBorder="1"/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2" fillId="0" borderId="0" xfId="0" applyFont="1" applyFill="1"/>
    <xf numFmtId="0" fontId="2" fillId="3" borderId="0" xfId="0" applyFont="1" applyFill="1"/>
    <xf numFmtId="0" fontId="3" fillId="0" borderId="0" xfId="0" applyFont="1"/>
    <xf numFmtId="4" fontId="2" fillId="3" borderId="1" xfId="0" applyNumberFormat="1" applyFont="1" applyFill="1" applyBorder="1"/>
    <xf numFmtId="0" fontId="1" fillId="0" borderId="0" xfId="0" applyFont="1" applyAlignment="1"/>
    <xf numFmtId="0" fontId="1" fillId="0" borderId="3" xfId="0" applyFont="1" applyBorder="1"/>
    <xf numFmtId="44" fontId="1" fillId="0" borderId="3" xfId="0" applyNumberFormat="1" applyFont="1" applyBorder="1"/>
    <xf numFmtId="0" fontId="1" fillId="0" borderId="2" xfId="0" applyFont="1" applyBorder="1"/>
    <xf numFmtId="1" fontId="2" fillId="0" borderId="1" xfId="0" applyNumberFormat="1" applyFont="1" applyBorder="1" applyAlignment="1">
      <alignment horizontal="center" vertical="center"/>
    </xf>
    <xf numFmtId="0" fontId="2" fillId="0" borderId="3" xfId="0" applyFont="1" applyBorder="1"/>
    <xf numFmtId="4" fontId="1" fillId="0" borderId="3" xfId="0" applyNumberFormat="1" applyFont="1" applyBorder="1"/>
    <xf numFmtId="0" fontId="2" fillId="0" borderId="1" xfId="0" applyFont="1" applyBorder="1" applyAlignment="1">
      <alignment horizontal="center" vertical="center"/>
    </xf>
    <xf numFmtId="43" fontId="2" fillId="0" borderId="1" xfId="0" applyNumberFormat="1" applyFont="1" applyBorder="1" applyAlignment="1">
      <alignment horizontal="right"/>
    </xf>
    <xf numFmtId="43" fontId="2" fillId="3" borderId="1" xfId="0" applyNumberFormat="1" applyFont="1" applyFill="1" applyBorder="1" applyAlignment="1">
      <alignment horizontal="right"/>
    </xf>
    <xf numFmtId="0" fontId="1" fillId="0" borderId="0" xfId="0" applyFont="1" applyFill="1" applyAlignment="1"/>
    <xf numFmtId="0" fontId="1" fillId="2" borderId="1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1" fillId="0" borderId="0" xfId="0" applyFont="1" applyAlignment="1">
      <alignment horizontal="left"/>
    </xf>
  </cellXfs>
  <cellStyles count="1">
    <cellStyle name="Normální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3EDBD4-A3D5-4E19-AA5F-17F3FCBAA8CE}">
  <dimension ref="A1:G10"/>
  <sheetViews>
    <sheetView tabSelected="1" workbookViewId="0">
      <selection activeCell="B15" sqref="B15"/>
    </sheetView>
  </sheetViews>
  <sheetFormatPr defaultRowHeight="12.75" x14ac:dyDescent="0.2"/>
  <cols>
    <col min="1" max="1" width="23.140625" style="4" customWidth="1"/>
    <col min="2" max="2" width="29.7109375" style="4" customWidth="1"/>
    <col min="3" max="16384" width="9.140625" style="4"/>
  </cols>
  <sheetData>
    <row r="1" spans="1:7" ht="18" customHeight="1" x14ac:dyDescent="0.2">
      <c r="A1" s="36" t="s">
        <v>101</v>
      </c>
      <c r="B1" s="36"/>
      <c r="C1" s="36"/>
    </row>
    <row r="2" spans="1:7" ht="18" customHeight="1" x14ac:dyDescent="0.2">
      <c r="A2" s="35" t="s">
        <v>102</v>
      </c>
      <c r="B2" s="35"/>
      <c r="C2" s="33"/>
      <c r="D2" s="33"/>
      <c r="E2" s="33"/>
      <c r="F2" s="19"/>
      <c r="G2" s="19"/>
    </row>
    <row r="3" spans="1:7" ht="18" customHeight="1" x14ac:dyDescent="0.2">
      <c r="A3" s="36" t="s">
        <v>103</v>
      </c>
      <c r="B3" s="36"/>
      <c r="C3" s="23"/>
      <c r="D3" s="23"/>
      <c r="E3" s="23"/>
      <c r="F3" s="23"/>
      <c r="G3" s="23"/>
    </row>
    <row r="4" spans="1:7" ht="18" customHeight="1" x14ac:dyDescent="0.2">
      <c r="A4" s="36" t="s">
        <v>104</v>
      </c>
      <c r="B4" s="36"/>
      <c r="C4" s="23"/>
      <c r="D4" s="23"/>
      <c r="E4" s="23"/>
      <c r="F4" s="23"/>
      <c r="G4" s="23"/>
    </row>
    <row r="6" spans="1:7" ht="18" customHeight="1" x14ac:dyDescent="0.2">
      <c r="A6" s="34" t="s">
        <v>109</v>
      </c>
      <c r="B6" s="34" t="s">
        <v>114</v>
      </c>
    </row>
    <row r="7" spans="1:7" ht="18" customHeight="1" x14ac:dyDescent="0.2">
      <c r="A7" s="8" t="s">
        <v>111</v>
      </c>
      <c r="B7" s="10">
        <f>PVC!H25</f>
        <v>0</v>
      </c>
    </row>
    <row r="8" spans="1:7" ht="18" customHeight="1" x14ac:dyDescent="0.2">
      <c r="A8" s="8" t="s">
        <v>112</v>
      </c>
      <c r="B8" s="10">
        <f>'Koberce '!H24</f>
        <v>0</v>
      </c>
    </row>
    <row r="9" spans="1:7" ht="18" customHeight="1" thickBot="1" x14ac:dyDescent="0.25">
      <c r="A9" s="24" t="s">
        <v>110</v>
      </c>
      <c r="B9" s="25">
        <f>SUM(B7:B8)</f>
        <v>0</v>
      </c>
    </row>
    <row r="10" spans="1:7" ht="13.5" thickTop="1" x14ac:dyDescent="0.2"/>
  </sheetData>
  <sheetProtection algorithmName="SHA-512" hashValue="ER+G+CP6OMozmIcDIqbHDvcf5bWpoLsQz9+wyvtJzMzU/VTsF6d3GJt5P2/auQ0frJYZcoU8tBiUq/EOHyfpiw==" saltValue="5cuk64U6Gu1dZlywQwOX/g==" spinCount="100000" sheet="1" objects="1" scenarios="1"/>
  <mergeCells count="4">
    <mergeCell ref="A2:B2"/>
    <mergeCell ref="A1:C1"/>
    <mergeCell ref="A3:B3"/>
    <mergeCell ref="A4:B4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7"/>
  <sheetViews>
    <sheetView workbookViewId="0">
      <selection activeCell="H7" sqref="H7"/>
    </sheetView>
  </sheetViews>
  <sheetFormatPr defaultRowHeight="12.75" x14ac:dyDescent="0.2"/>
  <cols>
    <col min="1" max="1" width="9.140625" style="4" customWidth="1"/>
    <col min="2" max="2" width="33" style="4" customWidth="1"/>
    <col min="3" max="3" width="57" style="4" customWidth="1"/>
    <col min="4" max="4" width="9.5703125" style="5" customWidth="1"/>
    <col min="5" max="6" width="17.85546875" style="5" customWidth="1"/>
    <col min="7" max="7" width="18.42578125" style="4" customWidth="1"/>
    <col min="8" max="8" width="18.28515625" style="4" customWidth="1"/>
    <col min="9" max="16384" width="9.140625" style="4"/>
  </cols>
  <sheetData>
    <row r="1" spans="1:8" x14ac:dyDescent="0.2">
      <c r="A1" s="36" t="s">
        <v>101</v>
      </c>
      <c r="B1" s="36"/>
    </row>
    <row r="2" spans="1:8" x14ac:dyDescent="0.2">
      <c r="A2" s="17"/>
      <c r="B2" s="35" t="s">
        <v>102</v>
      </c>
      <c r="C2" s="35"/>
      <c r="D2" s="18"/>
      <c r="E2" s="18"/>
      <c r="F2" s="18"/>
      <c r="G2" s="17"/>
      <c r="H2" s="17"/>
    </row>
    <row r="3" spans="1:8" x14ac:dyDescent="0.2">
      <c r="A3" s="36" t="s">
        <v>103</v>
      </c>
      <c r="B3" s="36"/>
    </row>
    <row r="4" spans="1:8" x14ac:dyDescent="0.2">
      <c r="A4" s="36" t="s">
        <v>104</v>
      </c>
      <c r="B4" s="36"/>
    </row>
    <row r="5" spans="1:8" x14ac:dyDescent="0.2">
      <c r="A5" s="20"/>
      <c r="B5" s="21" t="s">
        <v>108</v>
      </c>
    </row>
    <row r="6" spans="1:8" ht="25.5" x14ac:dyDescent="0.2">
      <c r="A6" s="7" t="s">
        <v>0</v>
      </c>
      <c r="B6" s="7" t="s">
        <v>1</v>
      </c>
      <c r="C6" s="7" t="s">
        <v>2</v>
      </c>
      <c r="D6" s="7" t="s">
        <v>3</v>
      </c>
      <c r="E6" s="12" t="s">
        <v>113</v>
      </c>
      <c r="F6" s="12" t="s">
        <v>105</v>
      </c>
      <c r="G6" s="12" t="s">
        <v>107</v>
      </c>
      <c r="H6" s="12" t="s">
        <v>106</v>
      </c>
    </row>
    <row r="7" spans="1:8" x14ac:dyDescent="0.2">
      <c r="A7" s="8" t="s">
        <v>4</v>
      </c>
      <c r="B7" s="8" t="s">
        <v>20</v>
      </c>
      <c r="C7" s="8" t="s">
        <v>83</v>
      </c>
      <c r="D7" s="9" t="s">
        <v>44</v>
      </c>
      <c r="E7" s="9">
        <v>400</v>
      </c>
      <c r="F7" s="9">
        <f>3*E7</f>
        <v>1200</v>
      </c>
      <c r="G7" s="22"/>
      <c r="H7" s="10">
        <f>G7*F7</f>
        <v>0</v>
      </c>
    </row>
    <row r="8" spans="1:8" x14ac:dyDescent="0.2">
      <c r="A8" s="8" t="s">
        <v>5</v>
      </c>
      <c r="B8" s="8" t="s">
        <v>86</v>
      </c>
      <c r="C8" s="8" t="s">
        <v>85</v>
      </c>
      <c r="D8" s="9" t="s">
        <v>44</v>
      </c>
      <c r="E8" s="9">
        <v>400</v>
      </c>
      <c r="F8" s="9">
        <f t="shared" ref="F8:F24" si="0">3*E8</f>
        <v>1200</v>
      </c>
      <c r="G8" s="22"/>
      <c r="H8" s="10">
        <f t="shared" ref="H8:H24" si="1">G8*F8</f>
        <v>0</v>
      </c>
    </row>
    <row r="9" spans="1:8" x14ac:dyDescent="0.2">
      <c r="A9" s="8" t="s">
        <v>6</v>
      </c>
      <c r="B9" s="8" t="s">
        <v>21</v>
      </c>
      <c r="C9" s="8" t="s">
        <v>84</v>
      </c>
      <c r="D9" s="9" t="s">
        <v>44</v>
      </c>
      <c r="E9" s="9">
        <v>150</v>
      </c>
      <c r="F9" s="9">
        <f t="shared" si="0"/>
        <v>450</v>
      </c>
      <c r="G9" s="22"/>
      <c r="H9" s="10">
        <f t="shared" si="1"/>
        <v>0</v>
      </c>
    </row>
    <row r="10" spans="1:8" x14ac:dyDescent="0.2">
      <c r="A10" s="8" t="s">
        <v>7</v>
      </c>
      <c r="B10" s="8" t="s">
        <v>87</v>
      </c>
      <c r="C10" s="8" t="s">
        <v>89</v>
      </c>
      <c r="D10" s="9" t="s">
        <v>44</v>
      </c>
      <c r="E10" s="11">
        <v>150</v>
      </c>
      <c r="F10" s="9">
        <f t="shared" si="0"/>
        <v>450</v>
      </c>
      <c r="G10" s="22"/>
      <c r="H10" s="10">
        <f t="shared" si="1"/>
        <v>0</v>
      </c>
    </row>
    <row r="11" spans="1:8" x14ac:dyDescent="0.2">
      <c r="A11" s="8" t="s">
        <v>8</v>
      </c>
      <c r="B11" s="8" t="s">
        <v>22</v>
      </c>
      <c r="C11" s="8" t="s">
        <v>84</v>
      </c>
      <c r="D11" s="9" t="s">
        <v>44</v>
      </c>
      <c r="E11" s="9">
        <v>150</v>
      </c>
      <c r="F11" s="9">
        <f t="shared" si="0"/>
        <v>450</v>
      </c>
      <c r="G11" s="22"/>
      <c r="H11" s="10">
        <f t="shared" si="1"/>
        <v>0</v>
      </c>
    </row>
    <row r="12" spans="1:8" x14ac:dyDescent="0.2">
      <c r="A12" s="8" t="s">
        <v>9</v>
      </c>
      <c r="B12" s="8" t="s">
        <v>88</v>
      </c>
      <c r="C12" s="8" t="s">
        <v>90</v>
      </c>
      <c r="D12" s="9" t="s">
        <v>44</v>
      </c>
      <c r="E12" s="9">
        <v>150</v>
      </c>
      <c r="F12" s="9">
        <f t="shared" si="0"/>
        <v>450</v>
      </c>
      <c r="G12" s="22"/>
      <c r="H12" s="10">
        <f t="shared" si="1"/>
        <v>0</v>
      </c>
    </row>
    <row r="13" spans="1:8" x14ac:dyDescent="0.2">
      <c r="A13" s="8" t="s">
        <v>10</v>
      </c>
      <c r="B13" s="8" t="s">
        <v>23</v>
      </c>
      <c r="C13" s="8" t="s">
        <v>33</v>
      </c>
      <c r="D13" s="9" t="s">
        <v>44</v>
      </c>
      <c r="E13" s="9">
        <v>700</v>
      </c>
      <c r="F13" s="9">
        <f t="shared" si="0"/>
        <v>2100</v>
      </c>
      <c r="G13" s="22"/>
      <c r="H13" s="10">
        <f t="shared" si="1"/>
        <v>0</v>
      </c>
    </row>
    <row r="14" spans="1:8" x14ac:dyDescent="0.2">
      <c r="A14" s="8" t="s">
        <v>11</v>
      </c>
      <c r="B14" s="8" t="s">
        <v>24</v>
      </c>
      <c r="C14" s="8" t="s">
        <v>80</v>
      </c>
      <c r="D14" s="9" t="s">
        <v>45</v>
      </c>
      <c r="E14" s="9">
        <v>500</v>
      </c>
      <c r="F14" s="9">
        <f t="shared" si="0"/>
        <v>1500</v>
      </c>
      <c r="G14" s="22"/>
      <c r="H14" s="10">
        <f t="shared" si="1"/>
        <v>0</v>
      </c>
    </row>
    <row r="15" spans="1:8" x14ac:dyDescent="0.2">
      <c r="A15" s="8" t="s">
        <v>12</v>
      </c>
      <c r="B15" s="8" t="s">
        <v>25</v>
      </c>
      <c r="C15" s="8" t="s">
        <v>34</v>
      </c>
      <c r="D15" s="9" t="s">
        <v>45</v>
      </c>
      <c r="E15" s="9">
        <v>40</v>
      </c>
      <c r="F15" s="9">
        <f t="shared" si="0"/>
        <v>120</v>
      </c>
      <c r="G15" s="22"/>
      <c r="H15" s="10">
        <f t="shared" si="1"/>
        <v>0</v>
      </c>
    </row>
    <row r="16" spans="1:8" x14ac:dyDescent="0.2">
      <c r="A16" s="8" t="s">
        <v>13</v>
      </c>
      <c r="B16" s="8" t="s">
        <v>26</v>
      </c>
      <c r="C16" s="8" t="s">
        <v>35</v>
      </c>
      <c r="D16" s="9" t="s">
        <v>45</v>
      </c>
      <c r="E16" s="9">
        <v>10</v>
      </c>
      <c r="F16" s="9">
        <f t="shared" si="0"/>
        <v>30</v>
      </c>
      <c r="G16" s="22"/>
      <c r="H16" s="10">
        <f t="shared" si="1"/>
        <v>0</v>
      </c>
    </row>
    <row r="17" spans="1:8" x14ac:dyDescent="0.2">
      <c r="A17" s="8" t="s">
        <v>14</v>
      </c>
      <c r="B17" s="8" t="s">
        <v>27</v>
      </c>
      <c r="C17" s="8" t="s">
        <v>36</v>
      </c>
      <c r="D17" s="9" t="s">
        <v>45</v>
      </c>
      <c r="E17" s="9">
        <v>40</v>
      </c>
      <c r="F17" s="9">
        <f t="shared" si="0"/>
        <v>120</v>
      </c>
      <c r="G17" s="22"/>
      <c r="H17" s="10">
        <f t="shared" si="1"/>
        <v>0</v>
      </c>
    </row>
    <row r="18" spans="1:8" x14ac:dyDescent="0.2">
      <c r="A18" s="8" t="s">
        <v>15</v>
      </c>
      <c r="B18" s="8" t="s">
        <v>28</v>
      </c>
      <c r="C18" s="8" t="s">
        <v>37</v>
      </c>
      <c r="D18" s="9" t="s">
        <v>44</v>
      </c>
      <c r="E18" s="9">
        <v>700</v>
      </c>
      <c r="F18" s="9">
        <f t="shared" si="0"/>
        <v>2100</v>
      </c>
      <c r="G18" s="22"/>
      <c r="H18" s="10">
        <f t="shared" si="1"/>
        <v>0</v>
      </c>
    </row>
    <row r="19" spans="1:8" x14ac:dyDescent="0.2">
      <c r="A19" s="8" t="s">
        <v>16</v>
      </c>
      <c r="B19" s="8" t="s">
        <v>29</v>
      </c>
      <c r="C19" s="8" t="s">
        <v>38</v>
      </c>
      <c r="D19" s="9" t="s">
        <v>44</v>
      </c>
      <c r="E19" s="9">
        <v>700</v>
      </c>
      <c r="F19" s="9">
        <f t="shared" si="0"/>
        <v>2100</v>
      </c>
      <c r="G19" s="22"/>
      <c r="H19" s="10">
        <f t="shared" si="1"/>
        <v>0</v>
      </c>
    </row>
    <row r="20" spans="1:8" x14ac:dyDescent="0.2">
      <c r="A20" s="8" t="s">
        <v>17</v>
      </c>
      <c r="B20" s="8" t="s">
        <v>30</v>
      </c>
      <c r="C20" s="8" t="s">
        <v>39</v>
      </c>
      <c r="D20" s="9" t="s">
        <v>44</v>
      </c>
      <c r="E20" s="9">
        <v>700</v>
      </c>
      <c r="F20" s="9">
        <f t="shared" si="0"/>
        <v>2100</v>
      </c>
      <c r="G20" s="22"/>
      <c r="H20" s="10">
        <f t="shared" si="1"/>
        <v>0</v>
      </c>
    </row>
    <row r="21" spans="1:8" x14ac:dyDescent="0.2">
      <c r="A21" s="8" t="s">
        <v>18</v>
      </c>
      <c r="B21" s="8" t="s">
        <v>31</v>
      </c>
      <c r="C21" s="8" t="s">
        <v>40</v>
      </c>
      <c r="D21" s="9" t="s">
        <v>44</v>
      </c>
      <c r="E21" s="9">
        <v>40</v>
      </c>
      <c r="F21" s="9">
        <f t="shared" si="0"/>
        <v>120</v>
      </c>
      <c r="G21" s="22"/>
      <c r="H21" s="10">
        <f t="shared" si="1"/>
        <v>0</v>
      </c>
    </row>
    <row r="22" spans="1:8" x14ac:dyDescent="0.2">
      <c r="A22" s="8" t="s">
        <v>19</v>
      </c>
      <c r="B22" s="8" t="s">
        <v>32</v>
      </c>
      <c r="C22" s="8" t="s">
        <v>41</v>
      </c>
      <c r="D22" s="9" t="s">
        <v>45</v>
      </c>
      <c r="E22" s="9">
        <v>50</v>
      </c>
      <c r="F22" s="9">
        <f t="shared" si="0"/>
        <v>150</v>
      </c>
      <c r="G22" s="22"/>
      <c r="H22" s="10">
        <f t="shared" si="1"/>
        <v>0</v>
      </c>
    </row>
    <row r="23" spans="1:8" x14ac:dyDescent="0.2">
      <c r="A23" s="8" t="s">
        <v>81</v>
      </c>
      <c r="B23" s="8" t="s">
        <v>78</v>
      </c>
      <c r="C23" s="8" t="s">
        <v>79</v>
      </c>
      <c r="D23" s="9" t="s">
        <v>44</v>
      </c>
      <c r="E23" s="9">
        <v>700</v>
      </c>
      <c r="F23" s="9">
        <f t="shared" si="0"/>
        <v>2100</v>
      </c>
      <c r="G23" s="22"/>
      <c r="H23" s="10">
        <f t="shared" si="1"/>
        <v>0</v>
      </c>
    </row>
    <row r="24" spans="1:8" x14ac:dyDescent="0.2">
      <c r="A24" s="8" t="s">
        <v>82</v>
      </c>
      <c r="B24" s="8" t="s">
        <v>77</v>
      </c>
      <c r="C24" s="8"/>
      <c r="D24" s="9" t="s">
        <v>45</v>
      </c>
      <c r="E24" s="9">
        <v>450</v>
      </c>
      <c r="F24" s="9">
        <f t="shared" si="0"/>
        <v>1350</v>
      </c>
      <c r="G24" s="22"/>
      <c r="H24" s="10">
        <f t="shared" si="1"/>
        <v>0</v>
      </c>
    </row>
    <row r="25" spans="1:8" ht="13.5" thickBot="1" x14ac:dyDescent="0.25">
      <c r="A25" s="13"/>
      <c r="B25" s="13"/>
      <c r="C25" s="26" t="s">
        <v>110</v>
      </c>
      <c r="D25" s="14"/>
      <c r="E25" s="14"/>
      <c r="F25" s="14"/>
      <c r="G25" s="15"/>
      <c r="H25" s="16">
        <f>SUM(H7:H24)</f>
        <v>0</v>
      </c>
    </row>
    <row r="26" spans="1:8" ht="13.5" thickTop="1" x14ac:dyDescent="0.2">
      <c r="G26" s="6"/>
      <c r="H26" s="6"/>
    </row>
    <row r="27" spans="1:8" x14ac:dyDescent="0.2">
      <c r="G27" s="6"/>
      <c r="H27" s="6"/>
    </row>
  </sheetData>
  <sheetProtection algorithmName="SHA-512" hashValue="GupaQ7DtBDowqnBOEmdsWmDBGtvYwwIfEgVtWre+k0f877O5syUG7sXPuul02bpUFOYyBqGEjsZIXlSSM7wm5w==" saltValue="abp1bXEf11xiO2/E7P3r3g==" spinCount="100000" sheet="1" objects="1" scenarios="1"/>
  <protectedRanges>
    <protectedRange sqref="G7:G24" name="Oblast1"/>
  </protectedRanges>
  <mergeCells count="4">
    <mergeCell ref="A1:B1"/>
    <mergeCell ref="B2:C2"/>
    <mergeCell ref="A3:B3"/>
    <mergeCell ref="A4:B4"/>
  </mergeCells>
  <pageMargins left="0.7" right="0.7" top="0.75" bottom="0.75" header="0.3" footer="0.3"/>
  <pageSetup paperSize="9" scale="7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1671EE-8DBD-4404-8007-FE97F5314255}">
  <sheetPr>
    <pageSetUpPr fitToPage="1"/>
  </sheetPr>
  <dimension ref="A1:H25"/>
  <sheetViews>
    <sheetView workbookViewId="0">
      <selection activeCell="B26" sqref="B26"/>
    </sheetView>
  </sheetViews>
  <sheetFormatPr defaultRowHeight="15" x14ac:dyDescent="0.25"/>
  <cols>
    <col min="1" max="1" width="9.140625" style="3"/>
    <col min="2" max="2" width="31.5703125" style="3" customWidth="1"/>
    <col min="3" max="3" width="32.42578125" style="3" customWidth="1"/>
    <col min="4" max="4" width="9.140625" style="1"/>
    <col min="5" max="6" width="17" style="3" customWidth="1"/>
    <col min="7" max="8" width="18.7109375" style="3" customWidth="1"/>
    <col min="9" max="16384" width="9.140625" style="3"/>
  </cols>
  <sheetData>
    <row r="1" spans="1:8" s="4" customFormat="1" ht="12.75" x14ac:dyDescent="0.2">
      <c r="A1" s="36" t="s">
        <v>101</v>
      </c>
      <c r="B1" s="36"/>
      <c r="D1" s="5"/>
      <c r="E1" s="5"/>
      <c r="F1" s="5"/>
    </row>
    <row r="2" spans="1:8" s="4" customFormat="1" ht="12.75" x14ac:dyDescent="0.2">
      <c r="A2" s="17"/>
      <c r="B2" s="35" t="s">
        <v>102</v>
      </c>
      <c r="C2" s="35"/>
      <c r="D2" s="18"/>
      <c r="E2" s="18"/>
      <c r="F2" s="18"/>
      <c r="G2" s="17"/>
      <c r="H2" s="17"/>
    </row>
    <row r="3" spans="1:8" s="4" customFormat="1" ht="12.75" x14ac:dyDescent="0.2">
      <c r="A3" s="36" t="s">
        <v>103</v>
      </c>
      <c r="B3" s="36"/>
      <c r="C3" s="36"/>
      <c r="D3" s="5"/>
      <c r="E3" s="5"/>
      <c r="F3" s="5"/>
    </row>
    <row r="4" spans="1:8" s="4" customFormat="1" ht="12.75" x14ac:dyDescent="0.2">
      <c r="A4" s="36" t="s">
        <v>104</v>
      </c>
      <c r="B4" s="36"/>
      <c r="D4" s="5"/>
      <c r="E4" s="5"/>
      <c r="F4" s="5"/>
    </row>
    <row r="5" spans="1:8" s="4" customFormat="1" ht="12.75" x14ac:dyDescent="0.2">
      <c r="A5" s="20"/>
      <c r="B5" s="21" t="s">
        <v>108</v>
      </c>
      <c r="D5" s="5"/>
      <c r="E5" s="5"/>
      <c r="F5" s="5"/>
    </row>
    <row r="6" spans="1:8" ht="27.75" customHeight="1" x14ac:dyDescent="0.25">
      <c r="A6" s="7" t="s">
        <v>0</v>
      </c>
      <c r="B6" s="7" t="s">
        <v>1</v>
      </c>
      <c r="C6" s="7" t="s">
        <v>2</v>
      </c>
      <c r="D6" s="7" t="s">
        <v>3</v>
      </c>
      <c r="E6" s="12" t="s">
        <v>113</v>
      </c>
      <c r="F6" s="12" t="s">
        <v>105</v>
      </c>
      <c r="G6" s="12" t="s">
        <v>107</v>
      </c>
      <c r="H6" s="12" t="s">
        <v>106</v>
      </c>
    </row>
    <row r="7" spans="1:8" x14ac:dyDescent="0.25">
      <c r="A7" s="8" t="s">
        <v>46</v>
      </c>
      <c r="B7" s="8" t="s">
        <v>91</v>
      </c>
      <c r="C7" s="8" t="s">
        <v>92</v>
      </c>
      <c r="D7" s="30" t="s">
        <v>44</v>
      </c>
      <c r="E7" s="27">
        <v>150</v>
      </c>
      <c r="F7" s="27">
        <f>3*E7</f>
        <v>450</v>
      </c>
      <c r="G7" s="32"/>
      <c r="H7" s="31">
        <f>G7*F7</f>
        <v>0</v>
      </c>
    </row>
    <row r="8" spans="1:8" x14ac:dyDescent="0.25">
      <c r="A8" s="8" t="s">
        <v>47</v>
      </c>
      <c r="B8" s="8" t="s">
        <v>93</v>
      </c>
      <c r="C8" s="8" t="s">
        <v>94</v>
      </c>
      <c r="D8" s="30" t="s">
        <v>44</v>
      </c>
      <c r="E8" s="27">
        <v>150</v>
      </c>
      <c r="F8" s="27">
        <f t="shared" ref="F8:F23" si="0">3*E8</f>
        <v>450</v>
      </c>
      <c r="G8" s="32"/>
      <c r="H8" s="31">
        <f t="shared" ref="H8:H23" si="1">G8*F8</f>
        <v>0</v>
      </c>
    </row>
    <row r="9" spans="1:8" x14ac:dyDescent="0.25">
      <c r="A9" s="8" t="s">
        <v>48</v>
      </c>
      <c r="B9" s="8" t="s">
        <v>61</v>
      </c>
      <c r="C9" s="8" t="s">
        <v>70</v>
      </c>
      <c r="D9" s="30" t="s">
        <v>44</v>
      </c>
      <c r="E9" s="27">
        <v>150</v>
      </c>
      <c r="F9" s="27">
        <f t="shared" si="0"/>
        <v>450</v>
      </c>
      <c r="G9" s="32"/>
      <c r="H9" s="31">
        <f t="shared" si="1"/>
        <v>0</v>
      </c>
    </row>
    <row r="10" spans="1:8" x14ac:dyDescent="0.25">
      <c r="A10" s="8" t="s">
        <v>49</v>
      </c>
      <c r="B10" s="8" t="s">
        <v>95</v>
      </c>
      <c r="C10" s="8" t="s">
        <v>96</v>
      </c>
      <c r="D10" s="30" t="s">
        <v>44</v>
      </c>
      <c r="E10" s="27">
        <v>50</v>
      </c>
      <c r="F10" s="27">
        <f t="shared" si="0"/>
        <v>150</v>
      </c>
      <c r="G10" s="32"/>
      <c r="H10" s="31">
        <f t="shared" si="1"/>
        <v>0</v>
      </c>
    </row>
    <row r="11" spans="1:8" x14ac:dyDescent="0.25">
      <c r="A11" s="8" t="s">
        <v>50</v>
      </c>
      <c r="B11" s="8" t="s">
        <v>97</v>
      </c>
      <c r="C11" s="8" t="s">
        <v>98</v>
      </c>
      <c r="D11" s="30" t="s">
        <v>44</v>
      </c>
      <c r="E11" s="27">
        <v>50</v>
      </c>
      <c r="F11" s="27">
        <f t="shared" si="0"/>
        <v>150</v>
      </c>
      <c r="G11" s="32"/>
      <c r="H11" s="31">
        <f t="shared" si="1"/>
        <v>0</v>
      </c>
    </row>
    <row r="12" spans="1:8" x14ac:dyDescent="0.25">
      <c r="A12" s="8" t="s">
        <v>51</v>
      </c>
      <c r="B12" s="8" t="s">
        <v>62</v>
      </c>
      <c r="C12" s="8" t="s">
        <v>71</v>
      </c>
      <c r="D12" s="30" t="s">
        <v>44</v>
      </c>
      <c r="E12" s="27">
        <v>50</v>
      </c>
      <c r="F12" s="27">
        <f t="shared" si="0"/>
        <v>150</v>
      </c>
      <c r="G12" s="32"/>
      <c r="H12" s="31">
        <f t="shared" si="1"/>
        <v>0</v>
      </c>
    </row>
    <row r="13" spans="1:8" x14ac:dyDescent="0.25">
      <c r="A13" s="8" t="s">
        <v>52</v>
      </c>
      <c r="B13" s="8" t="s">
        <v>63</v>
      </c>
      <c r="C13" s="8" t="s">
        <v>72</v>
      </c>
      <c r="D13" s="30" t="s">
        <v>45</v>
      </c>
      <c r="E13" s="27">
        <v>130</v>
      </c>
      <c r="F13" s="27">
        <f t="shared" si="0"/>
        <v>390</v>
      </c>
      <c r="G13" s="32"/>
      <c r="H13" s="31">
        <f t="shared" si="1"/>
        <v>0</v>
      </c>
    </row>
    <row r="14" spans="1:8" x14ac:dyDescent="0.25">
      <c r="A14" s="8" t="s">
        <v>53</v>
      </c>
      <c r="B14" s="8" t="s">
        <v>64</v>
      </c>
      <c r="C14" s="8" t="s">
        <v>73</v>
      </c>
      <c r="D14" s="30" t="s">
        <v>45</v>
      </c>
      <c r="E14" s="27">
        <v>130</v>
      </c>
      <c r="F14" s="27">
        <f t="shared" si="0"/>
        <v>390</v>
      </c>
      <c r="G14" s="32"/>
      <c r="H14" s="31">
        <f t="shared" si="1"/>
        <v>0</v>
      </c>
    </row>
    <row r="15" spans="1:8" x14ac:dyDescent="0.25">
      <c r="A15" s="8" t="s">
        <v>54</v>
      </c>
      <c r="B15" s="8" t="s">
        <v>65</v>
      </c>
      <c r="C15" s="8" t="s">
        <v>74</v>
      </c>
      <c r="D15" s="30" t="s">
        <v>45</v>
      </c>
      <c r="E15" s="27">
        <v>15</v>
      </c>
      <c r="F15" s="27">
        <f t="shared" si="0"/>
        <v>45</v>
      </c>
      <c r="G15" s="32"/>
      <c r="H15" s="31">
        <f t="shared" si="1"/>
        <v>0</v>
      </c>
    </row>
    <row r="16" spans="1:8" x14ac:dyDescent="0.25">
      <c r="A16" s="8" t="s">
        <v>55</v>
      </c>
      <c r="B16" s="8" t="s">
        <v>66</v>
      </c>
      <c r="C16" s="8" t="s">
        <v>75</v>
      </c>
      <c r="D16" s="30" t="s">
        <v>45</v>
      </c>
      <c r="E16" s="27">
        <v>5</v>
      </c>
      <c r="F16" s="27">
        <f t="shared" si="0"/>
        <v>15</v>
      </c>
      <c r="G16" s="32"/>
      <c r="H16" s="31">
        <f t="shared" si="1"/>
        <v>0</v>
      </c>
    </row>
    <row r="17" spans="1:8" x14ac:dyDescent="0.25">
      <c r="A17" s="8" t="s">
        <v>56</v>
      </c>
      <c r="B17" s="8" t="s">
        <v>28</v>
      </c>
      <c r="C17" s="8" t="s">
        <v>37</v>
      </c>
      <c r="D17" s="30" t="s">
        <v>44</v>
      </c>
      <c r="E17" s="27">
        <v>200</v>
      </c>
      <c r="F17" s="27">
        <f t="shared" si="0"/>
        <v>600</v>
      </c>
      <c r="G17" s="32"/>
      <c r="H17" s="31">
        <f t="shared" si="1"/>
        <v>0</v>
      </c>
    </row>
    <row r="18" spans="1:8" x14ac:dyDescent="0.25">
      <c r="A18" s="8" t="s">
        <v>57</v>
      </c>
      <c r="B18" s="8" t="s">
        <v>38</v>
      </c>
      <c r="C18" s="8" t="s">
        <v>76</v>
      </c>
      <c r="D18" s="30" t="s">
        <v>44</v>
      </c>
      <c r="E18" s="27">
        <v>200</v>
      </c>
      <c r="F18" s="27">
        <f t="shared" si="0"/>
        <v>600</v>
      </c>
      <c r="G18" s="32"/>
      <c r="H18" s="31">
        <f t="shared" si="1"/>
        <v>0</v>
      </c>
    </row>
    <row r="19" spans="1:8" x14ac:dyDescent="0.25">
      <c r="A19" s="8" t="s">
        <v>58</v>
      </c>
      <c r="B19" s="8" t="s">
        <v>30</v>
      </c>
      <c r="C19" s="8" t="s">
        <v>39</v>
      </c>
      <c r="D19" s="30" t="s">
        <v>44</v>
      </c>
      <c r="E19" s="27">
        <v>150</v>
      </c>
      <c r="F19" s="27">
        <f t="shared" si="0"/>
        <v>450</v>
      </c>
      <c r="G19" s="32"/>
      <c r="H19" s="31">
        <f t="shared" si="1"/>
        <v>0</v>
      </c>
    </row>
    <row r="20" spans="1:8" x14ac:dyDescent="0.25">
      <c r="A20" s="8" t="s">
        <v>59</v>
      </c>
      <c r="B20" s="8" t="s">
        <v>31</v>
      </c>
      <c r="C20" s="8" t="s">
        <v>40</v>
      </c>
      <c r="D20" s="30" t="s">
        <v>44</v>
      </c>
      <c r="E20" s="27">
        <v>40</v>
      </c>
      <c r="F20" s="27">
        <f t="shared" si="0"/>
        <v>120</v>
      </c>
      <c r="G20" s="32"/>
      <c r="H20" s="31">
        <f t="shared" si="1"/>
        <v>0</v>
      </c>
    </row>
    <row r="21" spans="1:8" x14ac:dyDescent="0.25">
      <c r="A21" s="8" t="s">
        <v>60</v>
      </c>
      <c r="B21" s="8" t="s">
        <v>67</v>
      </c>
      <c r="C21" s="8" t="s">
        <v>32</v>
      </c>
      <c r="D21" s="30" t="s">
        <v>45</v>
      </c>
      <c r="E21" s="27">
        <v>20</v>
      </c>
      <c r="F21" s="27">
        <f t="shared" si="0"/>
        <v>60</v>
      </c>
      <c r="G21" s="32"/>
      <c r="H21" s="31">
        <f t="shared" si="1"/>
        <v>0</v>
      </c>
    </row>
    <row r="22" spans="1:8" x14ac:dyDescent="0.25">
      <c r="A22" s="8" t="s">
        <v>99</v>
      </c>
      <c r="B22" s="8" t="s">
        <v>68</v>
      </c>
      <c r="C22" s="8" t="s">
        <v>42</v>
      </c>
      <c r="D22" s="30" t="s">
        <v>44</v>
      </c>
      <c r="E22" s="27">
        <v>200</v>
      </c>
      <c r="F22" s="27">
        <f t="shared" si="0"/>
        <v>600</v>
      </c>
      <c r="G22" s="32"/>
      <c r="H22" s="31">
        <f t="shared" si="1"/>
        <v>0</v>
      </c>
    </row>
    <row r="23" spans="1:8" x14ac:dyDescent="0.25">
      <c r="A23" s="8" t="s">
        <v>100</v>
      </c>
      <c r="B23" s="8" t="s">
        <v>69</v>
      </c>
      <c r="C23" s="8" t="s">
        <v>43</v>
      </c>
      <c r="D23" s="30" t="s">
        <v>44</v>
      </c>
      <c r="E23" s="27">
        <v>200</v>
      </c>
      <c r="F23" s="27">
        <f t="shared" si="0"/>
        <v>600</v>
      </c>
      <c r="G23" s="32"/>
      <c r="H23" s="31">
        <f t="shared" si="1"/>
        <v>0</v>
      </c>
    </row>
    <row r="24" spans="1:8" ht="15.75" thickBot="1" x14ac:dyDescent="0.3">
      <c r="A24" s="28"/>
      <c r="B24" s="28"/>
      <c r="C24" s="24" t="s">
        <v>110</v>
      </c>
      <c r="D24" s="28"/>
      <c r="E24" s="28"/>
      <c r="F24" s="28"/>
      <c r="G24" s="28"/>
      <c r="H24" s="29">
        <f>SUM(H7:H23)</f>
        <v>0</v>
      </c>
    </row>
    <row r="25" spans="1:8" ht="15.75" thickTop="1" x14ac:dyDescent="0.25">
      <c r="G25" s="2"/>
      <c r="H25" s="2"/>
    </row>
  </sheetData>
  <sheetProtection algorithmName="SHA-512" hashValue="o9TQqfYcW+vI91IP2x2g0wpaSp3krZy+rz2sku8EuJTmuEiRUyA1ERuYF+9PIbF+YQxVGy+5ArOX3gneJyQy3A==" saltValue="mkeHDZEm56WI0w1laHNzVQ==" spinCount="100000" sheet="1" objects="1" scenarios="1"/>
  <protectedRanges>
    <protectedRange sqref="G7:G23" name="Oblast1"/>
  </protectedRanges>
  <mergeCells count="4">
    <mergeCell ref="A1:B1"/>
    <mergeCell ref="B2:C2"/>
    <mergeCell ref="A4:B4"/>
    <mergeCell ref="A3:C3"/>
  </mergeCells>
  <pageMargins left="0.7" right="0.7" top="0.75" bottom="0.75" header="0.3" footer="0.3"/>
  <pageSetup paperSize="9" scale="8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Souhrn</vt:lpstr>
      <vt:lpstr>PVC</vt:lpstr>
      <vt:lpstr>Koberce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Břetislav Kupka</dc:creator>
  <cp:lastModifiedBy>Ing. Marie Prokšová</cp:lastModifiedBy>
  <cp:lastPrinted>2026-03-25T11:48:14Z</cp:lastPrinted>
  <dcterms:created xsi:type="dcterms:W3CDTF">2026-01-26T05:25:45Z</dcterms:created>
  <dcterms:modified xsi:type="dcterms:W3CDTF">2026-03-25T11:59:49Z</dcterms:modified>
</cp:coreProperties>
</file>