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_____Edisonka\_2021_Projekce\_2021_21B_JANDA_Nemocnice Opava\____EPS+Rozhlas_Pavilon V mimo realizovanou část D\__Expedice 2026_03_04\"/>
    </mc:Choice>
  </mc:AlternateContent>
  <xr:revisionPtr revIDLastSave="0" documentId="13_ncr:1_{7085A5E1-7211-432F-9EE7-4F37975986C3}" xr6:coauthVersionLast="47" xr6:coauthVersionMax="47" xr10:uidLastSave="{00000000-0000-0000-0000-000000000000}"/>
  <bookViews>
    <workbookView xWindow="24630" yWindow="45" windowWidth="21780" windowHeight="21600" tabRatio="735" activeTab="1" xr2:uid="{00000000-000D-0000-FFFF-FFFF00000000}"/>
  </bookViews>
  <sheets>
    <sheet name="Krycí list" sheetId="41" r:id="rId1"/>
    <sheet name="D145 EK Rekapitulace" sheetId="1" r:id="rId2"/>
    <sheet name="EPS" sheetId="26" r:id="rId3"/>
    <sheet name="ER" sheetId="38" r:id="rId4"/>
    <sheet name="KT" sheetId="25" r:id="rId5"/>
  </sheets>
  <externalReferences>
    <externalReference r:id="rId6"/>
  </externalReferences>
  <definedNames>
    <definedName name="_xlnm._FilterDatabase" localSheetId="2" hidden="1">EPS!$E$1:$E$88</definedName>
    <definedName name="_xlnm._FilterDatabase" localSheetId="3" hidden="1">ER!$E$1:$E$83</definedName>
    <definedName name="_xlnm._FilterDatabase" localSheetId="4" hidden="1">KT!$E$1:$E$45</definedName>
    <definedName name="Ceník" localSheetId="4">[1]Cenik!$A$1:$F$11734</definedName>
    <definedName name="Ceník">[1]Cenik!$A$1:$F$11734</definedName>
    <definedName name="_xlnm.Print_Titles" localSheetId="2">EPS!$4:$5</definedName>
    <definedName name="_xlnm.Print_Titles" localSheetId="3">ER!$4:$5</definedName>
    <definedName name="_xlnm.Print_Titles" localSheetId="4">KT!$4:$5</definedName>
    <definedName name="_xlnm.Print_Area" localSheetId="1">'D145 EK Rekapitulace'!$A$1:$G$28</definedName>
    <definedName name="_xlnm.Print_Area" localSheetId="2">EPS!$A$1:$J$87</definedName>
    <definedName name="_xlnm.Print_Area" localSheetId="3">ER!$A$1:$J$82</definedName>
    <definedName name="_xlnm.Print_Area" localSheetId="0">'Krycí list'!$A$1:$AW$47</definedName>
    <definedName name="_xlnm.Print_Area" localSheetId="4">KT!$A$1:$K$46</definedName>
  </definedNames>
  <calcPr calcId="191029"/>
</workbook>
</file>

<file path=xl/calcChain.xml><?xml version="1.0" encoding="utf-8"?>
<calcChain xmlns="http://schemas.openxmlformats.org/spreadsheetml/2006/main">
  <c r="H40" i="38" l="1"/>
  <c r="J73" i="26"/>
  <c r="H73" i="26"/>
  <c r="E36" i="26"/>
  <c r="E39" i="26" s="1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J21" i="26" l="1"/>
  <c r="J22" i="26"/>
  <c r="J23" i="26"/>
  <c r="H21" i="26"/>
  <c r="H22" i="26"/>
  <c r="H23" i="26"/>
  <c r="J18" i="25" l="1"/>
  <c r="H18" i="25"/>
  <c r="E20" i="25"/>
  <c r="E22" i="25"/>
  <c r="J37" i="26"/>
  <c r="H37" i="26"/>
  <c r="J35" i="26"/>
  <c r="H35" i="26"/>
  <c r="J28" i="26" l="1"/>
  <c r="H28" i="26"/>
  <c r="J27" i="26"/>
  <c r="H27" i="26"/>
  <c r="J26" i="26"/>
  <c r="H26" i="26"/>
  <c r="J34" i="38"/>
  <c r="H34" i="38"/>
  <c r="J36" i="38"/>
  <c r="J37" i="38"/>
  <c r="J38" i="38"/>
  <c r="J41" i="38"/>
  <c r="H41" i="38"/>
  <c r="J40" i="38"/>
  <c r="J39" i="38"/>
  <c r="H39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36" i="38"/>
  <c r="H37" i="38"/>
  <c r="H38" i="38"/>
  <c r="H8" i="38"/>
  <c r="H21" i="38"/>
  <c r="J21" i="38"/>
  <c r="H22" i="38"/>
  <c r="J22" i="38"/>
  <c r="H23" i="38"/>
  <c r="J23" i="38"/>
  <c r="H24" i="38"/>
  <c r="J24" i="38"/>
  <c r="H25" i="38"/>
  <c r="J25" i="38"/>
  <c r="H26" i="38"/>
  <c r="J26" i="38"/>
  <c r="H27" i="38"/>
  <c r="J27" i="38"/>
  <c r="H28" i="38"/>
  <c r="J28" i="38"/>
  <c r="J25" i="26"/>
  <c r="H25" i="26"/>
  <c r="H29" i="26"/>
  <c r="J29" i="26"/>
  <c r="J31" i="26"/>
  <c r="J32" i="26"/>
  <c r="J33" i="26"/>
  <c r="J34" i="26"/>
  <c r="H31" i="26"/>
  <c r="H32" i="26"/>
  <c r="H33" i="26"/>
  <c r="H34" i="26"/>
  <c r="J24" i="26"/>
  <c r="H24" i="26"/>
  <c r="J38" i="25" l="1"/>
  <c r="J37" i="25"/>
  <c r="J36" i="25"/>
  <c r="J35" i="25"/>
  <c r="J34" i="25"/>
  <c r="J33" i="25"/>
  <c r="J32" i="25"/>
  <c r="J9" i="25"/>
  <c r="J10" i="25"/>
  <c r="J11" i="25"/>
  <c r="J12" i="25"/>
  <c r="J13" i="25"/>
  <c r="J14" i="25"/>
  <c r="J15" i="25"/>
  <c r="J16" i="25"/>
  <c r="J17" i="25"/>
  <c r="J19" i="25"/>
  <c r="J21" i="25"/>
  <c r="J23" i="25"/>
  <c r="J24" i="25"/>
  <c r="J25" i="25"/>
  <c r="J26" i="25"/>
  <c r="J27" i="25"/>
  <c r="J28" i="25"/>
  <c r="J29" i="25"/>
  <c r="J30" i="25"/>
  <c r="H38" i="25"/>
  <c r="H37" i="25"/>
  <c r="H36" i="25"/>
  <c r="H35" i="25"/>
  <c r="H34" i="25"/>
  <c r="H33" i="25"/>
  <c r="H32" i="25"/>
  <c r="H9" i="25"/>
  <c r="H10" i="25"/>
  <c r="H11" i="25"/>
  <c r="H12" i="25"/>
  <c r="H13" i="25"/>
  <c r="H14" i="25"/>
  <c r="H15" i="25"/>
  <c r="H16" i="25"/>
  <c r="H17" i="25"/>
  <c r="H19" i="25"/>
  <c r="H21" i="25"/>
  <c r="H23" i="25"/>
  <c r="H24" i="25"/>
  <c r="H25" i="25"/>
  <c r="H26" i="25"/>
  <c r="H27" i="25"/>
  <c r="H28" i="25"/>
  <c r="H29" i="25"/>
  <c r="H30" i="25"/>
  <c r="J75" i="38"/>
  <c r="J74" i="38"/>
  <c r="J73" i="38"/>
  <c r="J72" i="38"/>
  <c r="J71" i="38"/>
  <c r="J70" i="38"/>
  <c r="J69" i="38"/>
  <c r="J68" i="38"/>
  <c r="J67" i="38"/>
  <c r="J66" i="38"/>
  <c r="J65" i="38"/>
  <c r="J63" i="38"/>
  <c r="J62" i="38"/>
  <c r="J61" i="38"/>
  <c r="J60" i="38"/>
  <c r="J59" i="38"/>
  <c r="J57" i="38"/>
  <c r="J56" i="38"/>
  <c r="J54" i="38"/>
  <c r="J53" i="38"/>
  <c r="J52" i="38"/>
  <c r="J51" i="38"/>
  <c r="J50" i="38"/>
  <c r="J49" i="38"/>
  <c r="J48" i="38"/>
  <c r="J47" i="38"/>
  <c r="J46" i="38"/>
  <c r="J45" i="38"/>
  <c r="J44" i="38"/>
  <c r="J43" i="38"/>
  <c r="J29" i="38"/>
  <c r="J30" i="38"/>
  <c r="J31" i="38"/>
  <c r="J32" i="38"/>
  <c r="J33" i="38"/>
  <c r="H75" i="38"/>
  <c r="H74" i="38"/>
  <c r="H73" i="38"/>
  <c r="H72" i="38"/>
  <c r="H71" i="38"/>
  <c r="H70" i="38"/>
  <c r="H69" i="38"/>
  <c r="H68" i="38"/>
  <c r="H67" i="38"/>
  <c r="H66" i="38"/>
  <c r="H65" i="38"/>
  <c r="H63" i="38"/>
  <c r="H62" i="38"/>
  <c r="H61" i="38"/>
  <c r="H60" i="38"/>
  <c r="H59" i="38"/>
  <c r="H57" i="38"/>
  <c r="H56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29" i="38"/>
  <c r="H30" i="38"/>
  <c r="H31" i="38"/>
  <c r="H32" i="38"/>
  <c r="H33" i="38"/>
  <c r="J81" i="26"/>
  <c r="J80" i="26"/>
  <c r="J79" i="26"/>
  <c r="J77" i="26"/>
  <c r="J76" i="26"/>
  <c r="J75" i="26"/>
  <c r="J74" i="26"/>
  <c r="J72" i="26"/>
  <c r="J71" i="26"/>
  <c r="J69" i="26"/>
  <c r="J68" i="26"/>
  <c r="J67" i="26"/>
  <c r="J66" i="26"/>
  <c r="J65" i="26"/>
  <c r="J63" i="26"/>
  <c r="J62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7" i="26"/>
  <c r="J46" i="26"/>
  <c r="J45" i="26"/>
  <c r="J44" i="26"/>
  <c r="J43" i="26"/>
  <c r="J42" i="26"/>
  <c r="J41" i="26"/>
  <c r="J40" i="26"/>
  <c r="J39" i="26"/>
  <c r="H81" i="26"/>
  <c r="H80" i="26"/>
  <c r="H79" i="26"/>
  <c r="H77" i="26"/>
  <c r="H76" i="26"/>
  <c r="H75" i="26"/>
  <c r="H74" i="26"/>
  <c r="H72" i="26"/>
  <c r="H71" i="26"/>
  <c r="H69" i="26"/>
  <c r="H68" i="26"/>
  <c r="H67" i="26"/>
  <c r="H66" i="26"/>
  <c r="H65" i="26"/>
  <c r="H63" i="26"/>
  <c r="H62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7" i="26"/>
  <c r="H46" i="26"/>
  <c r="H45" i="26"/>
  <c r="H44" i="26"/>
  <c r="H43" i="26"/>
  <c r="H42" i="26"/>
  <c r="H41" i="26"/>
  <c r="H40" i="26"/>
  <c r="H39" i="26"/>
  <c r="J36" i="26" l="1"/>
  <c r="H36" i="26"/>
  <c r="E61" i="26"/>
  <c r="H8" i="25"/>
  <c r="J8" i="25"/>
  <c r="J20" i="25" l="1"/>
  <c r="H20" i="25"/>
  <c r="J55" i="38"/>
  <c r="H79" i="38" s="1"/>
  <c r="F13" i="1" s="1"/>
  <c r="H55" i="38"/>
  <c r="H78" i="38" s="1"/>
  <c r="H61" i="26"/>
  <c r="J61" i="26"/>
  <c r="G81" i="38" l="1"/>
  <c r="F12" i="1"/>
  <c r="F11" i="1" s="1"/>
  <c r="G11" i="1" s="1"/>
  <c r="H85" i="26"/>
  <c r="F9" i="1" s="1"/>
  <c r="H84" i="26"/>
  <c r="F8" i="1" s="1"/>
  <c r="J22" i="25"/>
  <c r="H42" i="25" s="1"/>
  <c r="F17" i="1" s="1"/>
  <c r="H22" i="25"/>
  <c r="H41" i="25" s="1"/>
  <c r="F7" i="1" l="1"/>
  <c r="G7" i="1" s="1"/>
  <c r="G87" i="26"/>
  <c r="F16" i="1"/>
  <c r="F15" i="1" s="1"/>
  <c r="G15" i="1" s="1"/>
  <c r="G44" i="25"/>
  <c r="F23" i="1" l="1"/>
  <c r="F26" i="1"/>
  <c r="G23" i="1" l="1"/>
  <c r="F28" i="1" s="1"/>
</calcChain>
</file>

<file path=xl/sharedStrings.xml><?xml version="1.0" encoding="utf-8"?>
<sst xmlns="http://schemas.openxmlformats.org/spreadsheetml/2006/main" count="896" uniqueCount="468">
  <si>
    <t>Kód</t>
  </si>
  <si>
    <t>Popis</t>
  </si>
  <si>
    <t xml:space="preserve">   Množ.</t>
  </si>
  <si>
    <t>Cena/jedn.</t>
  </si>
  <si>
    <t>Celkem</t>
  </si>
  <si>
    <t>0</t>
  </si>
  <si>
    <t>Dodávka (D)</t>
  </si>
  <si>
    <t>Montáž (M)</t>
  </si>
  <si>
    <t>KT</t>
  </si>
  <si>
    <t>Kabelové trasy slaboproudých rozvodů</t>
  </si>
  <si>
    <t>Celkem zkoušky, měření, revize</t>
  </si>
  <si>
    <t>Celkem doprava, přesun hmot</t>
  </si>
  <si>
    <t>CELKEM bez DPH</t>
  </si>
  <si>
    <t>CELKEM včetně DPH</t>
  </si>
  <si>
    <t>.</t>
  </si>
  <si>
    <t>ks</t>
  </si>
  <si>
    <t>REKAPITULACE :</t>
  </si>
  <si>
    <t>Celkem bez DPH</t>
  </si>
  <si>
    <t>m</t>
  </si>
  <si>
    <t>hod</t>
  </si>
  <si>
    <t>m2</t>
  </si>
  <si>
    <t>Požární ucpávky dle PBŘ</t>
  </si>
  <si>
    <t>Spolupráce s jinými profesemi</t>
  </si>
  <si>
    <t>Elektrorevize systému</t>
  </si>
  <si>
    <t>Funkční zkouška systému</t>
  </si>
  <si>
    <t>Proškolení obsluhy a osob zodpovědných za údržbu</t>
  </si>
  <si>
    <t>Elektroinstalační lišta, kanál  80x40 mm, nástěnný, LHP</t>
  </si>
  <si>
    <t>Elektroinstalační lišta, kanál  110x70 mm, nástěnný</t>
  </si>
  <si>
    <t xml:space="preserve">Elektroinstalační lišta, kanál 180X60 mm, nástěnný </t>
  </si>
  <si>
    <t>DPH 21%</t>
  </si>
  <si>
    <t>Oživení systému</t>
  </si>
  <si>
    <t>Ostatní</t>
  </si>
  <si>
    <t>set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</si>
  <si>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</si>
  <si>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</si>
  <si>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</si>
  <si>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</si>
  <si>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</si>
  <si>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</si>
  <si>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</si>
  <si>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</si>
  <si>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</si>
  <si>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</si>
  <si>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1.4</t>
  </si>
  <si>
    <t>1.5</t>
  </si>
  <si>
    <t>1.6</t>
  </si>
  <si>
    <t>3.4</t>
  </si>
  <si>
    <t>3.5</t>
  </si>
  <si>
    <t>3.6</t>
  </si>
  <si>
    <t>3.7</t>
  </si>
  <si>
    <t>3.8</t>
  </si>
  <si>
    <t>3.9</t>
  </si>
  <si>
    <t>3.10</t>
  </si>
  <si>
    <t>Stavební výpomoce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</si>
  <si>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</si>
  <si>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</si>
  <si>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</si>
  <si>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</si>
  <si>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</si>
  <si>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</si>
  <si>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</si>
  <si>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</si>
  <si>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</si>
  <si>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</si>
  <si>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</si>
  <si>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</si>
  <si>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</si>
  <si>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2.5</t>
  </si>
  <si>
    <t>2.6</t>
  </si>
  <si>
    <t>2.7</t>
  </si>
  <si>
    <t>2.8</t>
  </si>
  <si>
    <t>1.20</t>
  </si>
  <si>
    <t>1.21</t>
  </si>
  <si>
    <t>1.22</t>
  </si>
  <si>
    <t>1.23</t>
  </si>
  <si>
    <t>1.24</t>
  </si>
  <si>
    <t>1.25</t>
  </si>
  <si>
    <t>1.26</t>
  </si>
  <si>
    <t>1.27</t>
  </si>
  <si>
    <t>Páteřní kabelové trasy</t>
  </si>
  <si>
    <t>Trubka ohebná PVC volně nebo pod omítkou 23 mm</t>
  </si>
  <si>
    <t>Krabice univerzální KU 68/2-1901, se šroubky</t>
  </si>
  <si>
    <t>ZAVITOVA TYC M8 1M POZINK</t>
  </si>
  <si>
    <t>HMOŽDINKA KOV M6</t>
  </si>
  <si>
    <t>Plastové příchytky na strop/zeď, pro max 20 kabelů do pr. 10mm, včetně hmoždinky a vrutu</t>
  </si>
  <si>
    <t>Plastové příchytky na strop/zeď, pro max 6 kabelů do pr. 10mm, včetně hmoždinky a vrutu</t>
  </si>
  <si>
    <t>Vysekání kapsy v cihl. zdi, krabice do 100x100x50 mm</t>
  </si>
  <si>
    <t>Vysekání drážky v cihl. zdi do hl. 30 mm, š. do 70 mm</t>
  </si>
  <si>
    <t xml:space="preserve">Omítnutí rýhy, drážka do 50x100 mm, štuka </t>
  </si>
  <si>
    <t>Sádra</t>
  </si>
  <si>
    <t>kg</t>
  </si>
  <si>
    <t>Úklidové práce</t>
  </si>
  <si>
    <t>Popl.za ulozeni suti</t>
  </si>
  <si>
    <t>t</t>
  </si>
  <si>
    <t>Svis doprava suti prve podlazi</t>
  </si>
  <si>
    <t>Odvoz suti na skladku do 1km</t>
  </si>
  <si>
    <t>Odvoz suti na skladku zkd 1km</t>
  </si>
  <si>
    <t>km</t>
  </si>
  <si>
    <t>Spolupráce s ostatními profesemi</t>
  </si>
  <si>
    <t>Trubka plastová, pevná pr.20mm, světle šedá, vč. příchytek a hmoždinek</t>
  </si>
  <si>
    <t>Trubka plastová, pevná pr.32mm, světle šedá, vč. příchytek a hmoždinek</t>
  </si>
  <si>
    <t>Stahovací pásky, šíře 4mm, délka 200mm, bal=100ks</t>
  </si>
  <si>
    <t>KABELOVÉ TRASY  - KT:</t>
  </si>
  <si>
    <t>1.</t>
  </si>
  <si>
    <t>2.</t>
  </si>
  <si>
    <t>3.</t>
  </si>
  <si>
    <t>4.</t>
  </si>
  <si>
    <t>5.</t>
  </si>
  <si>
    <t>P.č.</t>
  </si>
  <si>
    <t>Poznámka</t>
  </si>
  <si>
    <t>cenová soustava</t>
  </si>
  <si>
    <t>CS vlastní</t>
  </si>
  <si>
    <t>KT01</t>
  </si>
  <si>
    <t>KT02</t>
  </si>
  <si>
    <t>KT03</t>
  </si>
  <si>
    <t>KT04</t>
  </si>
  <si>
    <t>KT05</t>
  </si>
  <si>
    <t>KT06</t>
  </si>
  <si>
    <t>KT07</t>
  </si>
  <si>
    <t>KT08</t>
  </si>
  <si>
    <t>KT09</t>
  </si>
  <si>
    <t>KT10</t>
  </si>
  <si>
    <t>KT11</t>
  </si>
  <si>
    <t>KT12</t>
  </si>
  <si>
    <t>KT13</t>
  </si>
  <si>
    <t>KT14</t>
  </si>
  <si>
    <t>KT15</t>
  </si>
  <si>
    <t>KT16</t>
  </si>
  <si>
    <t>KT17</t>
  </si>
  <si>
    <t>KT18</t>
  </si>
  <si>
    <t>KT19</t>
  </si>
  <si>
    <t>KT20</t>
  </si>
  <si>
    <t>KT21</t>
  </si>
  <si>
    <t>KT22</t>
  </si>
  <si>
    <t>KT23</t>
  </si>
  <si>
    <t>KT44</t>
  </si>
  <si>
    <t>KT46</t>
  </si>
  <si>
    <t>KT47</t>
  </si>
  <si>
    <t>KT48</t>
  </si>
  <si>
    <t>KT49</t>
  </si>
  <si>
    <t>KT50</t>
  </si>
  <si>
    <t>ELEKTRICKÁ POŽÁRNÍ SIGNALIZACE - EPS :</t>
  </si>
  <si>
    <t>Držák samolepky pro vyznačení adresy pro označení senzoru (zásuvky senzoru) HW adresou. Balení 100ks (uvedena cena za 100ks).</t>
  </si>
  <si>
    <t>Samolepky s čísly adres - barva dle čísla kruhu</t>
  </si>
  <si>
    <t>Kabelový žlab SKS 60x100x1,5</t>
  </si>
  <si>
    <t>Víko oblouku 90°</t>
  </si>
  <si>
    <t>Příchytka pro kabelovou trasu se zkouškou funkčnosti a integrity kabelové trasy dle ZP 27/2008 max. vzdálenost úchytek 0,3m, kabel pr.6-10 mm</t>
  </si>
  <si>
    <t xml:space="preserve">Příslušenství k příchytce dle ZP27/2008  - šroub do betonu </t>
  </si>
  <si>
    <t>Ocelová pancéřová trubka pr.25mm, délka 3m, pozink</t>
  </si>
  <si>
    <t>Příchytka ocelové trubky vč. šroubu a hmoždinky</t>
  </si>
  <si>
    <t>Stoupací trasy se zachováním funkčností</t>
  </si>
  <si>
    <t>Kabelový žebřík šíře 200</t>
  </si>
  <si>
    <t>Podélná spojka</t>
  </si>
  <si>
    <t>Odlehčení tahu</t>
  </si>
  <si>
    <t>4.1</t>
  </si>
  <si>
    <t>4.2</t>
  </si>
  <si>
    <t>4.3</t>
  </si>
  <si>
    <t>4.4</t>
  </si>
  <si>
    <t>4.5</t>
  </si>
  <si>
    <t>4.6</t>
  </si>
  <si>
    <t>EPS</t>
  </si>
  <si>
    <t>Elektrická požární signalizace</t>
  </si>
  <si>
    <t>Systémy se zachováním funkčnosti dle ZP27/2018 P90-R</t>
  </si>
  <si>
    <t>5.1</t>
  </si>
  <si>
    <t>Kovový kabelový drátěný rošt 100/100 vč. příslušenství (spojky, závěsy, výložníky, zemn. Svorky)</t>
  </si>
  <si>
    <t>Průraz D=6cm, cihla 15cm</t>
  </si>
  <si>
    <t>Průraz D=6cm, cihla 30cm</t>
  </si>
  <si>
    <t>Průraz D=6cm, cihla 45cm</t>
  </si>
  <si>
    <t>Průraz D=6cm, beton 15cm</t>
  </si>
  <si>
    <t>Průraz D=6cm, beton 30cm</t>
  </si>
  <si>
    <t>Průraz D=6cm, beton 45cm</t>
  </si>
  <si>
    <t>ER</t>
  </si>
  <si>
    <t xml:space="preserve">Evakuační rozhlas </t>
  </si>
  <si>
    <t xml:space="preserve">EN54-23 nástěnný LED maják, červený, bílé záblesky, vysoká patice </t>
  </si>
  <si>
    <t xml:space="preserve">Provozní kniha EPS </t>
  </si>
  <si>
    <t>Vodič CYA6 ŽZ</t>
  </si>
  <si>
    <t xml:space="preserve">Trubka tuhá 1516E-KA vč.příchytky 5316E,hmoždinek,vrutů </t>
  </si>
  <si>
    <t xml:space="preserve">Protipožární ucpávky  </t>
  </si>
  <si>
    <t>Programování SW požárních ústředen EPS, uvedení do provozu, výchozí revize, koordinační zkoušky, aj.</t>
  </si>
  <si>
    <t>EPS 01</t>
  </si>
  <si>
    <t>EPS 05</t>
  </si>
  <si>
    <t>Drobný el.instalační a pomocný materiál</t>
  </si>
  <si>
    <t>Kabely, Trasy bez zachování funkčnosti</t>
  </si>
  <si>
    <t>Jistič 1f/6A</t>
  </si>
  <si>
    <t>EPS 02</t>
  </si>
  <si>
    <t>EPS 03</t>
  </si>
  <si>
    <t>EPS 04</t>
  </si>
  <si>
    <t>EPS 13</t>
  </si>
  <si>
    <t>EPS 14</t>
  </si>
  <si>
    <t>EPS 15</t>
  </si>
  <si>
    <t>EPS 16</t>
  </si>
  <si>
    <t>EPS 17</t>
  </si>
  <si>
    <t>EPS 18</t>
  </si>
  <si>
    <t>EPS 19</t>
  </si>
  <si>
    <t>EPS 20</t>
  </si>
  <si>
    <t>EPS 21</t>
  </si>
  <si>
    <t>EPS 22</t>
  </si>
  <si>
    <t>EPS 23</t>
  </si>
  <si>
    <t>EPS 24</t>
  </si>
  <si>
    <t>EPS 26</t>
  </si>
  <si>
    <t>EPS 27</t>
  </si>
  <si>
    <t>EPS 37</t>
  </si>
  <si>
    <t>EPS 38</t>
  </si>
  <si>
    <t>EPS 39</t>
  </si>
  <si>
    <t>EPS 40</t>
  </si>
  <si>
    <t>EPS 41</t>
  </si>
  <si>
    <t>EPS 42</t>
  </si>
  <si>
    <t>EPS 43</t>
  </si>
  <si>
    <t>EPS 44</t>
  </si>
  <si>
    <t>EPS 45</t>
  </si>
  <si>
    <t>EPS 46</t>
  </si>
  <si>
    <t>EPS 47</t>
  </si>
  <si>
    <t>EPS 48</t>
  </si>
  <si>
    <t>EPS 49</t>
  </si>
  <si>
    <t>EPS 50</t>
  </si>
  <si>
    <t>EPS 51</t>
  </si>
  <si>
    <t>EPS 52</t>
  </si>
  <si>
    <t>EPS 53</t>
  </si>
  <si>
    <t>EPS 54</t>
  </si>
  <si>
    <t>EPS 55</t>
  </si>
  <si>
    <t>EPS 56</t>
  </si>
  <si>
    <t>EPS 57</t>
  </si>
  <si>
    <t>EPS 58</t>
  </si>
  <si>
    <t>EPS 59</t>
  </si>
  <si>
    <t>EPS 60</t>
  </si>
  <si>
    <t>EPS 61</t>
  </si>
  <si>
    <t>EPS 62</t>
  </si>
  <si>
    <t>EPS 63</t>
  </si>
  <si>
    <t>EPS 64</t>
  </si>
  <si>
    <t>EPS 65</t>
  </si>
  <si>
    <t>EPS 66</t>
  </si>
  <si>
    <t>EPS 67</t>
  </si>
  <si>
    <t>EPS 68</t>
  </si>
  <si>
    <t>5.3</t>
  </si>
  <si>
    <t>5.8</t>
  </si>
  <si>
    <t>5.4</t>
  </si>
  <si>
    <t>5.2</t>
  </si>
  <si>
    <t>3.11</t>
  </si>
  <si>
    <t>3.12</t>
  </si>
  <si>
    <t>3.13</t>
  </si>
  <si>
    <t>3.14</t>
  </si>
  <si>
    <t>3.15</t>
  </si>
  <si>
    <t>5.5</t>
  </si>
  <si>
    <t>5.6</t>
  </si>
  <si>
    <t>5.7</t>
  </si>
  <si>
    <t>5.9</t>
  </si>
  <si>
    <t>EVAKUAČNÍ ROZHLAS - ER</t>
  </si>
  <si>
    <t>Materiál ER</t>
  </si>
  <si>
    <t>ER 01</t>
  </si>
  <si>
    <t>ER 02</t>
  </si>
  <si>
    <t>ER 03</t>
  </si>
  <si>
    <t>ER 04</t>
  </si>
  <si>
    <t>ER 05</t>
  </si>
  <si>
    <t>ER 06</t>
  </si>
  <si>
    <t>ER 07</t>
  </si>
  <si>
    <t>ER 08</t>
  </si>
  <si>
    <t>ER 09</t>
  </si>
  <si>
    <t>ER 10</t>
  </si>
  <si>
    <t>ER 11</t>
  </si>
  <si>
    <t>ER 12</t>
  </si>
  <si>
    <t>ER 13</t>
  </si>
  <si>
    <t>ER 14</t>
  </si>
  <si>
    <t>ER 15</t>
  </si>
  <si>
    <t>ER 16</t>
  </si>
  <si>
    <t>ER 17</t>
  </si>
  <si>
    <t>ER 18</t>
  </si>
  <si>
    <t>ER 19</t>
  </si>
  <si>
    <t>ER 20</t>
  </si>
  <si>
    <t>ER 21</t>
  </si>
  <si>
    <t>ER 22</t>
  </si>
  <si>
    <t>ER 23</t>
  </si>
  <si>
    <t>ER 24</t>
  </si>
  <si>
    <t>ER 25</t>
  </si>
  <si>
    <t>ER 26</t>
  </si>
  <si>
    <t>ER 27</t>
  </si>
  <si>
    <t>Jistič 1f/16A</t>
  </si>
  <si>
    <t>Požárně odolná elektroinstalační krabice</t>
  </si>
  <si>
    <t>Příchytka pro kabelovou trasu se zkouškou funkčnosti a integrity kabelové trasy dle ZP 27/2008 max. vzdálenost úchytek 0,3m, kabel pr.6-12 mm</t>
  </si>
  <si>
    <t>Programování SW ER, uvedení do provozu, výchozí revize, koordinační zkoušky, aj.</t>
  </si>
  <si>
    <t>Ostatní instalační práce</t>
  </si>
  <si>
    <t>ER 28</t>
  </si>
  <si>
    <t>ER 29</t>
  </si>
  <si>
    <t>ER 30</t>
  </si>
  <si>
    <t>ER 31</t>
  </si>
  <si>
    <t>ER 32</t>
  </si>
  <si>
    <t>ER 33</t>
  </si>
  <si>
    <t>ER 34</t>
  </si>
  <si>
    <t>ER 35</t>
  </si>
  <si>
    <t>ER 36</t>
  </si>
  <si>
    <t>ER 37</t>
  </si>
  <si>
    <t>ER 38</t>
  </si>
  <si>
    <t>ER 39</t>
  </si>
  <si>
    <t>ER 40</t>
  </si>
  <si>
    <t>ER 41</t>
  </si>
  <si>
    <t>ER 42</t>
  </si>
  <si>
    <t>ER 43</t>
  </si>
  <si>
    <t>ER 44</t>
  </si>
  <si>
    <t>ER 45</t>
  </si>
  <si>
    <t>ER 46</t>
  </si>
  <si>
    <t>ER 47</t>
  </si>
  <si>
    <t>provozní kniha ER</t>
  </si>
  <si>
    <t>měření srozumitelnosti hlášení s převodem na stupnicici CIS</t>
  </si>
  <si>
    <t>měření skutečné impedance reproduktorových linek</t>
  </si>
  <si>
    <t>set pro rozvaděče se zámkem FAB, jedinečný klíč</t>
  </si>
  <si>
    <t>ventilátor s termostatem, 30W, 2 ventilátory, vrchní/spodní</t>
  </si>
  <si>
    <t>vyvyzovací panely, 1U s háčky pro vyšší zatížení</t>
  </si>
  <si>
    <t>osvětlovací jednotka</t>
  </si>
  <si>
    <t>slepý panel, 1HE</t>
  </si>
  <si>
    <t>slepý panel, 2HE</t>
  </si>
  <si>
    <t>DIN lišta pro montáž příslušenství</t>
  </si>
  <si>
    <t xml:space="preserve">polička </t>
  </si>
  <si>
    <t>sada 20 šroubů pro 19" stojany</t>
  </si>
  <si>
    <t>Sada koleček pro 19" skříň</t>
  </si>
  <si>
    <t>Rozvodný panel, max. 6A, 5x220V, bleskojistka</t>
  </si>
  <si>
    <t>elektromontážní materiál pro šéfmontáž ústředny</t>
  </si>
  <si>
    <t>ER 48</t>
  </si>
  <si>
    <t>ER 49</t>
  </si>
  <si>
    <t>ER 50</t>
  </si>
  <si>
    <t>ER 51</t>
  </si>
  <si>
    <t>ER 52</t>
  </si>
  <si>
    <t>ER 53</t>
  </si>
  <si>
    <t>ER 54</t>
  </si>
  <si>
    <t>ER 55</t>
  </si>
  <si>
    <t>ER 56</t>
  </si>
  <si>
    <t>ER 57</t>
  </si>
  <si>
    <t>ER 58</t>
  </si>
  <si>
    <t>ER 59</t>
  </si>
  <si>
    <t>ER 60</t>
  </si>
  <si>
    <t>ER 61</t>
  </si>
  <si>
    <t>ER 62</t>
  </si>
  <si>
    <t>ER 63</t>
  </si>
  <si>
    <t>5.10</t>
  </si>
  <si>
    <t>5.11</t>
  </si>
  <si>
    <t>Požárně odolná elektroinstalační krabice s keramickou svorkovnicí</t>
  </si>
  <si>
    <t>EPS 69</t>
  </si>
  <si>
    <t>KT51</t>
  </si>
  <si>
    <t>Akce:</t>
  </si>
  <si>
    <t>DPS</t>
  </si>
  <si>
    <t>DOKUMENTACE PRO PROVEDENÍ STAVBY</t>
  </si>
  <si>
    <t>Příloha:</t>
  </si>
  <si>
    <t xml:space="preserve">Vypracoval: </t>
  </si>
  <si>
    <t>Koordinace:</t>
  </si>
  <si>
    <t>E-mail:</t>
  </si>
  <si>
    <t>Tlf.:</t>
  </si>
  <si>
    <t>+</t>
  </si>
  <si>
    <t>Investor:</t>
  </si>
  <si>
    <t>Sada:</t>
  </si>
  <si>
    <t>Jan KUPEC</t>
  </si>
  <si>
    <t>Zakázkové číslo:</t>
  </si>
  <si>
    <t>Autorizovaný technik ČKAIT 1102600</t>
  </si>
  <si>
    <t>Pavilon V - rekonstrukce systémů EPS a ER</t>
  </si>
  <si>
    <t>2021/21b</t>
  </si>
  <si>
    <t>kupec.projekce@seznam.cz</t>
  </si>
  <si>
    <t>na parc.č. 2209/4, 2209/75, 2209/83 a 2211/1 v k.ú. Opava Předměstí</t>
  </si>
  <si>
    <t> D.1.4.7</t>
  </si>
  <si>
    <t>POŽÁRNĚ-BEZPEČNOSTNÍ ZAŘÍZENÍ</t>
  </si>
  <si>
    <t xml:space="preserve">Kabel s požární integritou - PRAFlaDur 3x2.5 PH120-R B2caS1D0 </t>
  </si>
  <si>
    <t>Kabel s požární integritou – Hnědý stíněný kabel 2x2x0,8 PH120-R dle ZP-27/2008, B2caS1D0 dle PrEN 50399:07, ohniodolný dle ČSN IEC60331, bezhalogenový dle ČSN 50266</t>
  </si>
  <si>
    <t xml:space="preserve">Cat 6A S/FTP LSOH, 500m cívka, ohniodolný B2ca-s1a,d1,a1                                                                                                                                                </t>
  </si>
  <si>
    <t xml:space="preserve">PRAFlaDur PH 120-R 3x2,5                                                                                                                                                                                </t>
  </si>
  <si>
    <t>19" skříň, 42HE 600x600</t>
  </si>
  <si>
    <t>Kabely a příslušenství</t>
  </si>
  <si>
    <t>keramická svorkovnice</t>
  </si>
  <si>
    <t xml:space="preserve">PRAFlaDur P60-R, 2x2,5                                                                                                                                                                                  </t>
  </si>
  <si>
    <t>Přídržný magnet 40kg, univerzální s tlačítkem, včetně kotvy s kloubem</t>
  </si>
  <si>
    <t>Držák pro montáž přídržného magnetu na stěnu (150-300mm)</t>
  </si>
  <si>
    <t xml:space="preserve">GN/Půdorys, vývoj konkrétní aplikace, cena za 1 půdorys                                                                                                                                                 </t>
  </si>
  <si>
    <t xml:space="preserve">GN/Symbol, vývoj konkrétní aplikace, cena za 1 symbol                                                                                                                                                   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</si>
  <si>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</si>
  <si>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</si>
  <si>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</si>
  <si>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</si>
  <si>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</si>
  <si>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</si>
  <si>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</si>
  <si>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</si>
  <si>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</si>
  <si>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6.1</t>
  </si>
  <si>
    <t>Demontáž stávajících pvků EPS</t>
  </si>
  <si>
    <t>6.2</t>
  </si>
  <si>
    <t>6.3</t>
  </si>
  <si>
    <t>6.4</t>
  </si>
  <si>
    <t>6.5</t>
  </si>
  <si>
    <t>6.6</t>
  </si>
  <si>
    <t>6.7</t>
  </si>
  <si>
    <t>6.8</t>
  </si>
  <si>
    <t>6.9</t>
  </si>
  <si>
    <t>ER 64</t>
  </si>
  <si>
    <t>ing. arch. Martin Janda</t>
  </si>
  <si>
    <t>ROZPOČET NÁKLADŮ</t>
  </si>
  <si>
    <t>Podparapetní kanál  oceloplechový 65x130, bílá</t>
  </si>
  <si>
    <t>Nemocnice Opava - Pavilon V</t>
  </si>
  <si>
    <t>Plastové příchytky na strop/zeď, pro max 2  kabely do pr. 10mm, včetně hmoždinky a vrutu</t>
  </si>
  <si>
    <t>bez realizované části D</t>
  </si>
  <si>
    <t>Materiál EPS -</t>
  </si>
  <si>
    <t xml:space="preserve">PVC Montážní krabice 600x500x250 pro V/V moduly, montážní deska,vybavená.  </t>
  </si>
  <si>
    <t>PraFla Safe 2x2x0,8 - hlásiče</t>
  </si>
  <si>
    <t>2580</t>
  </si>
  <si>
    <t xml:space="preserve">Zásuvka pro adresovatelné a interaktivní hlásiče                                                                                                                                                       </t>
  </si>
  <si>
    <t xml:space="preserve">Adaptér do vzduchotechniky, vč. trubic a přílušenství                                                                                                                                                          </t>
  </si>
  <si>
    <t xml:space="preserve">Hlásič multisenzorový interaktivní                                                                                                                                                          </t>
  </si>
  <si>
    <t>EPS 06</t>
  </si>
  <si>
    <t>EPS 07</t>
  </si>
  <si>
    <t>EPS 08</t>
  </si>
  <si>
    <t>EPS 09</t>
  </si>
  <si>
    <t>EPS 10</t>
  </si>
  <si>
    <t>EPS 11</t>
  </si>
  <si>
    <t>EPS 12</t>
  </si>
  <si>
    <t>EPS 25</t>
  </si>
  <si>
    <t xml:space="preserve">Konvertor TCP/IP, ethernet- RS 232/ RS 485                                                         </t>
  </si>
  <si>
    <t>DLI-1, Deska linková, 2 izolované kruhové linky, max. 256 adres</t>
  </si>
  <si>
    <t>MHG 262, Hlásič kouře optický interaktivní</t>
  </si>
  <si>
    <t>MHG 262i, Hlásič kouře optický interaktivní s izolátorem</t>
  </si>
  <si>
    <t>MHG 362, Hlásič teplot interaktivní</t>
  </si>
  <si>
    <t>MHY 734, Zásuvka pro adresovatelné a interaktivní hlásiče</t>
  </si>
  <si>
    <t>MHA 142, Hlásič tlačítkový adresný a konvenční (s náhradním sklem, bez klíče)</t>
  </si>
  <si>
    <t>SOL-LX-W/WF/R1/D maják EPS</t>
  </si>
  <si>
    <t>MHS 409 paralelní signalizace</t>
  </si>
  <si>
    <t>MHY 925/4, Vstupně-výstupní prvek, 4xIN, 4xOUT-relé</t>
  </si>
  <si>
    <t>MHY 925/8, Vstupně-výstupní prvek, 8xIN, 8xOUT-relé</t>
  </si>
  <si>
    <t>EN54C-5A17, Spínaný zdroj, 27,6V/4,2A trvale/5A krátkodobě, AKU 2x17Ah</t>
  </si>
  <si>
    <t>Aku 12V/17Ah, Akumulátory pro zdroj 12V/17Ah</t>
  </si>
  <si>
    <t>MHG 943, vstupní prvek (pro hlídání poruchy zdroje)</t>
  </si>
  <si>
    <t>Vodič CYA6 ŽZ B2ca</t>
  </si>
  <si>
    <t>Materiál pro napojení do BMS (SBI)</t>
  </si>
  <si>
    <t>Práce spojené s demontáží a zpětnou montáží podhledů</t>
  </si>
  <si>
    <t>EPS 28</t>
  </si>
  <si>
    <t>EPS 29</t>
  </si>
  <si>
    <t>EPS 30</t>
  </si>
  <si>
    <t>EPS 31</t>
  </si>
  <si>
    <t>EPS 32</t>
  </si>
  <si>
    <t>EPS 33</t>
  </si>
  <si>
    <t>EPS 34</t>
  </si>
  <si>
    <t>EPS 35</t>
  </si>
  <si>
    <t>EPS 36</t>
  </si>
  <si>
    <t>6.10</t>
  </si>
  <si>
    <t>Práce spojené s e zatažením kabeláží do prostoru vrátnice</t>
  </si>
  <si>
    <t>Ostatní instalační materiál a práce, práce spojené se zakončením kabeláží v prostoru vrátnice</t>
  </si>
  <si>
    <t xml:space="preserve">Moravskoslezská nemocnice v Opavě, p.o.                                                                Olomoucká 470/86, Předměstí, 746 01 Opava                                                 </t>
  </si>
  <si>
    <t xml:space="preserve">Programování systému SBI - soubor                                                                                                                                                                        </t>
  </si>
  <si>
    <t>6.11</t>
  </si>
  <si>
    <t>Úhlová spojka pro kabelové žlaby s výškou bočnice 60 mm. Včetně příslušného upevňovacího materiálu.</t>
  </si>
  <si>
    <t>Oblouk 90°, horizontální, pro všechny typy kabelových žlabů s výškou bočnice 60 mm.</t>
  </si>
  <si>
    <t>Spojovací lišta v širokém provedení pro použití u všech kabelových žlabů a kabelových žlabů pro velká rozpětí. Včetně upevňovacího materiálu.</t>
  </si>
  <si>
    <t>Víko kabelových žlabů a kabelových žebříků se 3 páry otočných západek.</t>
  </si>
  <si>
    <t>Profilová lišta  výřez 17 mm, FS, děrovaná, 180mm</t>
  </si>
  <si>
    <t>Závitová tyč M8x1000mm</t>
  </si>
  <si>
    <t>Šestihranná matice M8</t>
  </si>
  <si>
    <t>Podložka M8</t>
  </si>
  <si>
    <t xml:space="preserve">Šroub s plochou kulovou hlavou, M8, délka 25mm, ocel, </t>
  </si>
  <si>
    <t xml:space="preserve">Sériové síťové rozhraní systému EPS                                                                                                                                                                 </t>
  </si>
  <si>
    <t xml:space="preserve">Skříň, kryt pro sériové rozhraní                                                                                                                                                           </t>
  </si>
  <si>
    <t>kom.server pro 1x ústřednu EPS LITES</t>
  </si>
  <si>
    <t xml:space="preserve">Systémový kontroler ER, velký                                                                                                                                                           </t>
  </si>
  <si>
    <t xml:space="preserve">zesilovač 600W, 4 kanály                                                                                                                                                                     </t>
  </si>
  <si>
    <t xml:space="preserve">deska EOL                                                                                                                                                                       </t>
  </si>
  <si>
    <t xml:space="preserve">multifunkční napájecí zdroj ER                                                                                                                     </t>
  </si>
  <si>
    <t xml:space="preserve">Systémový napájecí zdroj 24V ER, modul                                                                                                                                                          </t>
  </si>
  <si>
    <t xml:space="preserve">Akumulátor 12V/100 Ah, 330x171x220 mm, 32 kg                                                                                                                                               </t>
  </si>
  <si>
    <t xml:space="preserve">stanice hlasatele ER, stolní                                                                                                                                                           </t>
  </si>
  <si>
    <t xml:space="preserve">rozšíření stanice hlasatele                                                                                                                                                          </t>
  </si>
  <si>
    <t xml:space="preserve">Advance public address server                                                                                                                                                                 </t>
  </si>
  <si>
    <t xml:space="preserve">skříňkový reproduktor 6W, kov, EVAC, bílý                                                                                                                                                   </t>
  </si>
  <si>
    <t xml:space="preserve">stropní reproduktor 6W, EVAC, kovová mřížka                                                                                                                                                 </t>
  </si>
  <si>
    <t xml:space="preserve">Protipožární kryt pro stropná reproduktor                                                                                                                                                            </t>
  </si>
  <si>
    <t xml:space="preserve">Patch cord U/FTP 2m, Cat.6A, RJ45-RJ45, LSZH                                                                                   </t>
  </si>
  <si>
    <t>CELKOVÁ REKAPITULACE - D.1.4.7 EPS + ER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</si>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</sst>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(&quot;Kč&quot;* #,##0.00_);_(&quot;Kč&quot;* \(#,##0.00\);_(&quot;Kč&quot;* &quot;-&quot;??_);_(@_)"/>
    <numFmt numFmtId="166" formatCode="#,##0.\-\ ;\-#,##0.\-"/>
    <numFmt numFmtId="167" formatCode="#,##0.\-;\-#,##0\ &quot;Kč&quot;"/>
    <numFmt numFmtId="168" formatCode="0.0%"/>
    <numFmt numFmtId="169" formatCode="#,##0.\-"/>
    <numFmt numFmtId="170" formatCode="#,##0.00\ &quot;Kč&quot;"/>
    <numFmt numFmtId="171" formatCode="#,##0\ &quot;Kč&quot;"/>
    <numFmt numFmtId="172" formatCode="#,##0.0"/>
    <numFmt numFmtId="173" formatCode="#,##0.000"/>
    <numFmt numFmtId="174" formatCode="#,##0&quot; Kč&quot;;[Red]\-#,##0&quot; Kč&quot;"/>
    <numFmt numFmtId="175" formatCode="#,##0.00&quot; Kč&quot;;[Red]\-#,##0.00&quot; Kč&quot;"/>
    <numFmt numFmtId="176" formatCode="_(&quot;$&quot;* #,##0_);_(&quot;$&quot;* \(#,##0\);_(&quot;$&quot;* &quot;-&quot;_);_(@_)"/>
    <numFmt numFmtId="177" formatCode="#,##0.0_);[Red]\(#,##0.0\)"/>
    <numFmt numFmtId="178" formatCode="&quot;$&quot;#,##0.00"/>
    <numFmt numFmtId="179" formatCode="#,##0.00\ &quot;Kč&quot;;[Red]#,##0.00\ &quot;Kč&quot;"/>
    <numFmt numFmtId="180" formatCode="&quot;$&quot;#,##0_);[Red]\(&quot;$&quot;#,##0\)"/>
    <numFmt numFmtId="181" formatCode="\$#,##0_);[Red]&quot;($&quot;#,##0\)"/>
    <numFmt numFmtId="182" formatCode="&quot;$&quot;#,##0.00_);[Red]\(&quot;$&quot;#,##0.00\)"/>
    <numFmt numFmtId="183" formatCode="\$#,##0.00_);[Red]&quot;($&quot;#,##0.00\)"/>
    <numFmt numFmtId="184" formatCode="_(&quot;$&quot;* #,##0.00_);_(&quot;$&quot;* \(#,##0.00\);_(&quot;$&quot;* &quot;-&quot;??_);_(@_)"/>
    <numFmt numFmtId="185" formatCode="#,##0_);[Red]\(#,##0\)"/>
    <numFmt numFmtId="186" formatCode="d/\ mmm\ yy"/>
    <numFmt numFmtId="187" formatCode="d\-mmm\-yy\ \ \ h:mm"/>
    <numFmt numFmtId="188" formatCode="d\-mmm\-yy&quot;   &quot;h:mm"/>
    <numFmt numFmtId="189" formatCode="#,##0.0_);\(#,##0.0\)"/>
    <numFmt numFmtId="190" formatCode="#,##0.000_);\(#,##0.000\)"/>
    <numFmt numFmtId="191" formatCode="_ * #,##0_ ;_ * \-#,##0_ ;_ * &quot;-&quot;_ ;_ @_ "/>
    <numFmt numFmtId="192" formatCode="_ * #,##0.00_ ;_ * \-#,##0.00_ ;_ * &quot;-&quot;??_ ;_ @_ "/>
    <numFmt numFmtId="193" formatCode="_-* #,##0.00\ [$€-1]_-;\-* #,##0.00\ [$€-1]_-;_-* &quot;-&quot;??\ [$€-1]_-"/>
    <numFmt numFmtId="194" formatCode="_-* #,##0.00&quot; Kč&quot;_-;\-* #,##0.00&quot; Kč&quot;_-;_-* \-??&quot; Kč&quot;_-;_-@_-"/>
    <numFmt numFmtId="195" formatCode="mmm\-yy_)"/>
    <numFmt numFmtId="196" formatCode="0.0%;\(0.0%\)"/>
    <numFmt numFmtId="197" formatCode="0%_);[Red]\(0%\)"/>
    <numFmt numFmtId="198" formatCode="0.0%_);[Red]\(0.0%\)"/>
    <numFmt numFmtId="199" formatCode="0.0%;[Red]\-0.0%"/>
    <numFmt numFmtId="200" formatCode="0.00%;[Red]\-0.00%"/>
    <numFmt numFmtId="201" formatCode="00##"/>
    <numFmt numFmtId="202" formatCode="#,##0\ _S_k"/>
    <numFmt numFmtId="203" formatCode="###,###,_);[Red]\(###,###,\)"/>
    <numFmt numFmtId="204" formatCode="###,###.0,_);[Red]\(###,###.0,\)"/>
    <numFmt numFmtId="205" formatCode="hh:mm\ d\o\p\./\od\p\."/>
    <numFmt numFmtId="206" formatCode="_ &quot;Fr.&quot;\ * #,##0_ ;_ &quot;Fr.&quot;\ * \-#,##0_ ;_ &quot;Fr.&quot;\ * &quot;-&quot;_ ;_ @_ "/>
    <numFmt numFmtId="207" formatCode="_ &quot;Fr.&quot;\ * #,##0.00_ ;_ &quot;Fr.&quot;\ * \-#,##0.00_ ;_ &quot;Fr.&quot;\ * &quot;-&quot;??_ ;_ @_ "/>
    <numFmt numFmtId="208" formatCode="_-&quot;Ł&quot;* #,##0_-;\-&quot;Ł&quot;* #,##0_-;_-&quot;Ł&quot;* &quot;-&quot;_-;_-@_-"/>
    <numFmt numFmtId="209" formatCode="_-&quot;Ł&quot;* #,##0.00_-;\-&quot;Ł&quot;* #,##0.00_-;_-&quot;Ł&quot;* &quot;-&quot;??_-;_-@_-"/>
    <numFmt numFmtId="210" formatCode="###0_)"/>
    <numFmt numFmtId="211" formatCode="[&lt;=99999]###\ ##;##\ ##\ ##"/>
  </numFmts>
  <fonts count="13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b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22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Univers (WN)"/>
      <charset val="238"/>
    </font>
    <font>
      <sz val="11"/>
      <color indexed="20"/>
      <name val="Calibri"/>
      <family val="2"/>
      <charset val="238"/>
    </font>
    <font>
      <u/>
      <sz val="10"/>
      <color indexed="36"/>
      <name val="Arial CE"/>
      <charset val="238"/>
    </font>
    <font>
      <sz val="11"/>
      <color indexed="60"/>
      <name val="Calibri"/>
      <family val="2"/>
      <charset val="238"/>
    </font>
    <font>
      <sz val="10"/>
      <name val="Helv"/>
    </font>
    <font>
      <sz val="11"/>
      <name val="Arial"/>
      <family val="2"/>
    </font>
    <font>
      <sz val="10"/>
      <name val="Helv"/>
      <charset val="204"/>
    </font>
    <font>
      <sz val="12"/>
      <name val="Arial Black"/>
      <family val="2"/>
      <charset val="238"/>
    </font>
    <font>
      <b/>
      <sz val="13"/>
      <color indexed="62"/>
      <name val="Calibri"/>
      <family val="2"/>
      <charset val="238"/>
    </font>
    <font>
      <sz val="8"/>
      <name val="Times New Roman"/>
      <family val="1"/>
      <charset val="238"/>
    </font>
    <font>
      <sz val="8"/>
      <name val="CG Times (E1)"/>
      <charset val="238"/>
    </font>
    <font>
      <sz val="11"/>
      <color indexed="10"/>
      <name val="Calibri"/>
      <family val="2"/>
      <charset val="238"/>
    </font>
    <font>
      <sz val="10"/>
      <name val="Univers (WN)"/>
      <family val="2"/>
      <charset val="238"/>
    </font>
    <font>
      <sz val="9"/>
      <color indexed="9"/>
      <name val="Arial Narrow"/>
      <family val="2"/>
      <charset val="238"/>
    </font>
    <font>
      <sz val="11"/>
      <color indexed="9"/>
      <name val="Calibri"/>
      <family val="2"/>
      <charset val="238"/>
    </font>
    <font>
      <shadow/>
      <sz val="8"/>
      <color indexed="12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sz val="11"/>
      <name val="Arial Black"/>
      <family val="2"/>
      <charset val="238"/>
    </font>
    <font>
      <sz val="10"/>
      <name val="MS Sans Serif"/>
      <family val="2"/>
      <charset val="238"/>
    </font>
    <font>
      <b/>
      <sz val="11"/>
      <color indexed="62"/>
      <name val="Calibri"/>
      <family val="2"/>
      <charset val="238"/>
    </font>
    <font>
      <sz val="10"/>
      <name val="AvantGardeGothicE"/>
      <charset val="238"/>
    </font>
    <font>
      <sz val="11"/>
      <color indexed="17"/>
      <name val="Calibri"/>
      <family val="2"/>
      <charset val="238"/>
    </font>
    <font>
      <b/>
      <sz val="12"/>
      <name val="HelveticaNewE"/>
      <charset val="238"/>
    </font>
    <font>
      <b/>
      <sz val="10"/>
      <name val="Arial Narrow"/>
      <family val="2"/>
      <charset val="238"/>
    </font>
    <font>
      <b/>
      <sz val="11"/>
      <color indexed="9"/>
      <name val="Calibri"/>
      <family val="2"/>
      <charset val="238"/>
    </font>
    <font>
      <sz val="8"/>
      <color indexed="8"/>
      <name val=".HelveticaLightTTEE"/>
      <family val="2"/>
      <charset val="2"/>
    </font>
    <font>
      <b/>
      <sz val="18"/>
      <color indexed="62"/>
      <name val="Cambria"/>
      <family val="2"/>
      <charset val="238"/>
    </font>
    <font>
      <b/>
      <sz val="10"/>
      <color indexed="8"/>
      <name val=".HelveticaLightTTEE"/>
      <charset val="238"/>
    </font>
    <font>
      <b/>
      <sz val="11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haroni"/>
    </font>
    <font>
      <sz val="12"/>
      <name val="formata"/>
      <charset val="238"/>
    </font>
    <font>
      <sz val="11"/>
      <name val="Arial CE"/>
      <family val="2"/>
      <charset val="238"/>
    </font>
    <font>
      <b/>
      <i/>
      <sz val="10"/>
      <name val="Arial CE"/>
      <charset val="238"/>
    </font>
    <font>
      <b/>
      <sz val="8"/>
      <color indexed="8"/>
      <name val="Arial CE"/>
      <family val="2"/>
      <charset val="238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u/>
      <sz val="12"/>
      <color indexed="10"/>
      <name val="Arial CE"/>
    </font>
    <font>
      <b/>
      <sz val="11"/>
      <color indexed="8"/>
      <name val="Calibri"/>
      <family val="2"/>
      <charset val="238"/>
    </font>
    <font>
      <i/>
      <sz val="10"/>
      <name val="Times New Roman"/>
      <family val="1"/>
    </font>
    <font>
      <i/>
      <sz val="11"/>
      <color indexed="23"/>
      <name val="Calibri"/>
      <family val="2"/>
      <charset val="238"/>
    </font>
    <font>
      <sz val="10"/>
      <name val="Helv"/>
      <family val="2"/>
    </font>
    <font>
      <sz val="9"/>
      <name val="Arial"/>
      <family val="2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MS Sans Serif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9933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FF9900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70C0"/>
      <name val="Arial"/>
      <family val="2"/>
    </font>
    <font>
      <sz val="14"/>
      <color rgb="FFFFFFFF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Prime CZ"/>
      <family val="3"/>
    </font>
    <font>
      <sz val="16"/>
      <name val="Prime"/>
      <family val="3"/>
    </font>
    <font>
      <b/>
      <sz val="16"/>
      <name val="Arial"/>
      <family val="2"/>
      <charset val="238"/>
    </font>
    <font>
      <b/>
      <sz val="16"/>
      <color rgb="FF0000FF"/>
      <name val="Arial"/>
      <family val="2"/>
      <charset val="238"/>
    </font>
    <font>
      <b/>
      <sz val="15"/>
      <color rgb="FF0000FF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LiberationSans-Regular"/>
      <charset val="238"/>
    </font>
    <font>
      <i/>
      <sz val="10"/>
      <name val="Arial"/>
      <family val="2"/>
      <charset val="238"/>
    </font>
    <font>
      <sz val="11"/>
      <name val="Prime"/>
      <family val="3"/>
    </font>
    <font>
      <i/>
      <sz val="10"/>
      <name val="Prime CZ"/>
      <family val="3"/>
    </font>
  </fonts>
  <fills count="8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5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57"/>
        <bgColor indexed="49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1"/>
        <bgColor indexed="15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9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medium">
        <color rgb="FF002060"/>
      </right>
      <top/>
      <bottom/>
      <diagonal/>
    </border>
  </borders>
  <cellStyleXfs count="2739">
    <xf numFmtId="0" fontId="0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9" fillId="0" borderId="0"/>
    <xf numFmtId="0" fontId="34" fillId="0" borderId="0"/>
    <xf numFmtId="0" fontId="5" fillId="0" borderId="0"/>
    <xf numFmtId="0" fontId="39" fillId="0" borderId="0"/>
    <xf numFmtId="0" fontId="39" fillId="0" borderId="0"/>
    <xf numFmtId="0" fontId="37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6" fillId="0" borderId="0"/>
    <xf numFmtId="49" fontId="5" fillId="0" borderId="0"/>
    <xf numFmtId="49" fontId="40" fillId="0" borderId="0"/>
    <xf numFmtId="49" fontId="40" fillId="0" borderId="0"/>
    <xf numFmtId="49" fontId="40" fillId="0" borderId="0"/>
    <xf numFmtId="49" fontId="5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1" fillId="0" borderId="0"/>
    <xf numFmtId="0" fontId="39" fillId="0" borderId="0"/>
    <xf numFmtId="0" fontId="6" fillId="0" borderId="0"/>
    <xf numFmtId="0" fontId="37" fillId="0" borderId="0"/>
    <xf numFmtId="0" fontId="39" fillId="0" borderId="0"/>
    <xf numFmtId="0" fontId="5" fillId="0" borderId="0" applyProtection="0"/>
    <xf numFmtId="0" fontId="34" fillId="0" borderId="0"/>
    <xf numFmtId="0" fontId="39" fillId="0" borderId="0"/>
    <xf numFmtId="0" fontId="34" fillId="0" borderId="0"/>
    <xf numFmtId="0" fontId="6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6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4" fillId="0" borderId="0"/>
    <xf numFmtId="0" fontId="5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6" fontId="5" fillId="0" borderId="0" applyFont="0" applyFill="0" applyBorder="0" applyAlignment="0" applyProtection="0"/>
    <xf numFmtId="174" fontId="35" fillId="0" borderId="0" applyFill="0" applyBorder="0" applyAlignment="0" applyProtection="0"/>
    <xf numFmtId="174" fontId="35" fillId="0" borderId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0" fontId="37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8" fontId="5" fillId="0" borderId="0" applyFont="0" applyFill="0" applyBorder="0" applyAlignment="0" applyProtection="0"/>
    <xf numFmtId="175" fontId="35" fillId="0" borderId="0" applyFill="0" applyBorder="0" applyAlignment="0" applyProtection="0"/>
    <xf numFmtId="175" fontId="35" fillId="0" borderId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0" fontId="6" fillId="0" borderId="0"/>
    <xf numFmtId="0" fontId="6" fillId="0" borderId="0"/>
    <xf numFmtId="0" fontId="45" fillId="0" borderId="0" applyProtection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5" fillId="0" borderId="0"/>
    <xf numFmtId="0" fontId="6" fillId="0" borderId="0"/>
    <xf numFmtId="0" fontId="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49" fontId="26" fillId="0" borderId="1"/>
    <xf numFmtId="176" fontId="35" fillId="0" borderId="0" applyFont="0" applyFill="0" applyBorder="0" applyAlignment="0" applyProtection="0"/>
    <xf numFmtId="49" fontId="45" fillId="0" borderId="1"/>
    <xf numFmtId="49" fontId="45" fillId="0" borderId="1"/>
    <xf numFmtId="49" fontId="45" fillId="0" borderId="1"/>
    <xf numFmtId="49" fontId="5" fillId="0" borderId="2"/>
    <xf numFmtId="49" fontId="5" fillId="0" borderId="2"/>
    <xf numFmtId="49" fontId="37" fillId="0" borderId="1"/>
    <xf numFmtId="49" fontId="37" fillId="0" borderId="1"/>
    <xf numFmtId="49" fontId="37" fillId="0" borderId="1"/>
    <xf numFmtId="49" fontId="45" fillId="0" borderId="1"/>
    <xf numFmtId="49" fontId="45" fillId="0" borderId="1"/>
    <xf numFmtId="49" fontId="45" fillId="0" borderId="1"/>
    <xf numFmtId="49" fontId="45" fillId="0" borderId="1"/>
    <xf numFmtId="0" fontId="32" fillId="10" borderId="0" applyNumberFormat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6" fillId="62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2" fillId="13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6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2" fillId="16" borderId="0" applyNumberFormat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6" fillId="64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2" fillId="18" borderId="0" applyNumberFormat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6" fillId="65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2" fillId="19" borderId="0" applyNumberForma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6" fillId="66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2" fillId="14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67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86" fillId="68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27" borderId="0" applyNumberFormat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86" fillId="69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2" fillId="28" borderId="0" applyNumberFormat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86" fillId="7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2" fillId="18" borderId="0" applyNumberFormat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86" fillId="65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2" fillId="25" borderId="0" applyNumberFormat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86" fillId="68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30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7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" fillId="31" borderId="0" applyNumberFormat="0" applyBorder="0" applyAlignment="0" applyProtection="0"/>
    <xf numFmtId="0" fontId="35" fillId="31" borderId="0" applyNumberFormat="0" applyBorder="0" applyAlignment="0" applyProtection="0"/>
    <xf numFmtId="0" fontId="47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7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0" fontId="87" fillId="72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87" fillId="69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87" fillId="70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87" fillId="7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87" fillId="7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87" fillId="75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49" fillId="32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35" fillId="0" borderId="0" applyNumberFormat="0" applyFill="0" applyBorder="0" applyAlignment="0"/>
    <xf numFmtId="0" fontId="35" fillId="0" borderId="0">
      <alignment horizontal="right"/>
    </xf>
    <xf numFmtId="177" fontId="50" fillId="0" borderId="0" applyNumberFormat="0" applyFill="0" applyBorder="0" applyAlignment="0"/>
    <xf numFmtId="0" fontId="50" fillId="0" borderId="0" applyNumberFormat="0" applyFill="0" applyBorder="0" applyAlignment="0"/>
    <xf numFmtId="0" fontId="50" fillId="0" borderId="0" applyNumberFormat="0" applyFill="0" applyBorder="0" applyAlignment="0"/>
    <xf numFmtId="177" fontId="51" fillId="0" borderId="0" applyNumberFormat="0" applyFill="0" applyBorder="0" applyAlignment="0"/>
    <xf numFmtId="177" fontId="51" fillId="0" borderId="0" applyNumberFormat="0" applyFill="0" applyBorder="0" applyAlignment="0"/>
    <xf numFmtId="177" fontId="51" fillId="0" borderId="0" applyNumberFormat="0" applyFill="0" applyBorder="0" applyAlignment="0"/>
    <xf numFmtId="1" fontId="52" fillId="0" borderId="3" applyAlignment="0">
      <alignment horizontal="left" vertical="center"/>
    </xf>
    <xf numFmtId="1" fontId="35" fillId="0" borderId="3" applyAlignment="0">
      <alignment horizontal="left" vertical="center"/>
    </xf>
    <xf numFmtId="178" fontId="53" fillId="43" borderId="4" applyNumberFormat="0" applyFont="0" applyFill="0" applyBorder="0" applyAlignment="0">
      <alignment horizontal="center"/>
    </xf>
    <xf numFmtId="178" fontId="35" fillId="43" borderId="4" applyNumberFormat="0" applyFont="0" applyFill="0" applyBorder="0" applyAlignment="0">
      <alignment horizontal="center"/>
    </xf>
    <xf numFmtId="0" fontId="88" fillId="0" borderId="36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89" fillId="0" borderId="5" applyNumberFormat="0" applyFill="0" applyAlignment="0" applyProtection="0"/>
    <xf numFmtId="0" fontId="89" fillId="0" borderId="5" applyNumberFormat="0" applyFill="0" applyAlignment="0" applyProtection="0"/>
    <xf numFmtId="0" fontId="89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171" fontId="2" fillId="0" borderId="6" applyNumberFormat="0" applyFont="0" applyFill="0" applyAlignment="0" applyProtection="0">
      <alignment horizontal="right"/>
    </xf>
    <xf numFmtId="179" fontId="35" fillId="0" borderId="0">
      <alignment horizontal="right"/>
    </xf>
    <xf numFmtId="4" fontId="5" fillId="0" borderId="0" applyBorder="0" applyProtection="0">
      <protection locked="0"/>
    </xf>
    <xf numFmtId="4" fontId="5" fillId="0" borderId="0" applyBorder="0" applyProtection="0"/>
    <xf numFmtId="4" fontId="5" fillId="0" borderId="0" applyBorder="0" applyProtection="0"/>
    <xf numFmtId="4" fontId="54" fillId="0" borderId="0" applyBorder="0" applyProtection="0">
      <protection locked="0"/>
    </xf>
    <xf numFmtId="4" fontId="54" fillId="0" borderId="0" applyBorder="0" applyProtection="0">
      <protection locked="0"/>
    </xf>
    <xf numFmtId="4" fontId="54" fillId="0" borderId="0" applyBorder="0" applyProtection="0">
      <protection locked="0"/>
    </xf>
    <xf numFmtId="5" fontId="55" fillId="0" borderId="7" applyNumberFormat="0" applyFont="0" applyAlignment="0" applyProtection="0"/>
    <xf numFmtId="0" fontId="35" fillId="0" borderId="8" applyNumberFormat="0" applyAlignment="0" applyProtection="0"/>
    <xf numFmtId="0" fontId="35" fillId="0" borderId="8" applyNumberForma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41" fontId="37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5" fillId="0" borderId="0" applyFill="0" applyBorder="0" applyAlignment="0" applyProtection="0"/>
    <xf numFmtId="181" fontId="35" fillId="0" borderId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35" fillId="0" borderId="0" applyFill="0" applyBorder="0" applyAlignment="0" applyProtection="0"/>
    <xf numFmtId="183" fontId="35" fillId="0" borderId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76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5" fontId="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" fontId="35" fillId="0" borderId="0"/>
    <xf numFmtId="15" fontId="5" fillId="0" borderId="0" applyFont="0" applyFill="0" applyBorder="0" applyAlignment="0" applyProtection="0">
      <alignment horizontal="left"/>
    </xf>
    <xf numFmtId="186" fontId="35" fillId="0" borderId="0" applyFill="0" applyBorder="0" applyAlignment="0" applyProtection="0"/>
    <xf numFmtId="186" fontId="35" fillId="0" borderId="0" applyFill="0" applyBorder="0" applyAlignment="0" applyProtection="0"/>
    <xf numFmtId="15" fontId="43" fillId="0" borderId="0" applyFont="0" applyFill="0" applyBorder="0" applyAlignment="0" applyProtection="0">
      <alignment horizontal="left"/>
    </xf>
    <xf numFmtId="15" fontId="43" fillId="0" borderId="0" applyFont="0" applyFill="0" applyBorder="0" applyAlignment="0" applyProtection="0">
      <alignment horizontal="left"/>
    </xf>
    <xf numFmtId="15" fontId="43" fillId="0" borderId="0" applyFont="0" applyFill="0" applyBorder="0" applyAlignment="0" applyProtection="0">
      <alignment horizontal="left"/>
    </xf>
    <xf numFmtId="0" fontId="8" fillId="0" borderId="9" applyProtection="0">
      <alignment horizontal="center" vertical="top" wrapText="1"/>
    </xf>
    <xf numFmtId="187" fontId="5" fillId="0" borderId="0" applyFont="0" applyFill="0" applyBorder="0" applyProtection="0">
      <alignment horizontal="left"/>
    </xf>
    <xf numFmtId="188" fontId="35" fillId="0" borderId="0" applyFill="0" applyBorder="0" applyProtection="0">
      <alignment horizontal="left"/>
    </xf>
    <xf numFmtId="188" fontId="35" fillId="0" borderId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9" fontId="5" fillId="0" borderId="0" applyFont="0" applyFill="0" applyBorder="0" applyAlignment="0" applyProtection="0">
      <protection locked="0"/>
    </xf>
    <xf numFmtId="189" fontId="35" fillId="0" borderId="0" applyFill="0" applyBorder="0" applyAlignment="0" applyProtection="0"/>
    <xf numFmtId="189" fontId="35" fillId="0" borderId="0" applyFill="0" applyBorder="0" applyAlignment="0" applyProtection="0"/>
    <xf numFmtId="189" fontId="56" fillId="0" borderId="0" applyFont="0" applyFill="0" applyBorder="0" applyAlignment="0" applyProtection="0">
      <protection locked="0"/>
    </xf>
    <xf numFmtId="189" fontId="56" fillId="0" borderId="0" applyFont="0" applyFill="0" applyBorder="0" applyAlignment="0" applyProtection="0">
      <protection locked="0"/>
    </xf>
    <xf numFmtId="189" fontId="56" fillId="0" borderId="0" applyFont="0" applyFill="0" applyBorder="0" applyAlignment="0" applyProtection="0">
      <protection locked="0"/>
    </xf>
    <xf numFmtId="39" fontId="37" fillId="0" borderId="0" applyFont="0" applyFill="0" applyBorder="0" applyAlignment="0" applyProtection="0"/>
    <xf numFmtId="39" fontId="35" fillId="0" borderId="0" applyFill="0" applyBorder="0" applyAlignment="0" applyProtection="0"/>
    <xf numFmtId="39" fontId="35" fillId="0" borderId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190" fontId="5" fillId="0" borderId="0" applyFont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" fillId="0" borderId="0" applyFont="0" applyFill="0" applyBorder="0" applyAlignment="0"/>
    <xf numFmtId="190" fontId="3" fillId="0" borderId="0" applyFont="0" applyFill="0" applyBorder="0" applyAlignment="0"/>
    <xf numFmtId="190" fontId="3" fillId="0" borderId="0" applyFont="0" applyFill="0" applyBorder="0" applyAlignment="0"/>
    <xf numFmtId="0" fontId="57" fillId="0" borderId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8" fillId="6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" fillId="0" borderId="0"/>
    <xf numFmtId="0" fontId="35" fillId="0" borderId="0"/>
    <xf numFmtId="4" fontId="26" fillId="0" borderId="0" applyFont="0" applyFill="0" applyBorder="0" applyAlignment="0" applyProtection="0"/>
    <xf numFmtId="0" fontId="35" fillId="0" borderId="0"/>
    <xf numFmtId="49" fontId="59" fillId="44" borderId="0" applyBorder="0" applyProtection="0">
      <alignment horizontal="left"/>
    </xf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0" fillId="6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37" fontId="5" fillId="0" borderId="0" applyFill="0" applyBorder="0" applyAlignment="0">
      <protection locked="0"/>
    </xf>
    <xf numFmtId="168" fontId="5" fillId="0" borderId="10" applyFill="0" applyBorder="0" applyAlignment="0">
      <alignment horizontal="center"/>
      <protection locked="0"/>
    </xf>
    <xf numFmtId="168" fontId="5" fillId="0" borderId="0" applyFill="0" applyBorder="0" applyAlignment="0">
      <protection locked="0"/>
    </xf>
    <xf numFmtId="168" fontId="5" fillId="0" borderId="0" applyFill="0" applyBorder="0" applyAlignment="0">
      <protection locked="0"/>
    </xf>
    <xf numFmtId="168" fontId="60" fillId="0" borderId="10" applyFill="0" applyBorder="0" applyAlignment="0">
      <alignment horizontal="center"/>
      <protection locked="0"/>
    </xf>
    <xf numFmtId="168" fontId="60" fillId="0" borderId="10" applyFill="0" applyBorder="0" applyAlignment="0">
      <alignment horizontal="center"/>
      <protection locked="0"/>
    </xf>
    <xf numFmtId="168" fontId="60" fillId="0" borderId="10" applyFill="0" applyBorder="0" applyAlignment="0">
      <alignment horizontal="center"/>
      <protection locked="0"/>
    </xf>
    <xf numFmtId="189" fontId="5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37" fontId="5" fillId="0" borderId="0" applyFill="0" applyBorder="0" applyAlignment="0">
      <protection locked="0"/>
    </xf>
    <xf numFmtId="190" fontId="5" fillId="0" borderId="0" applyFill="0" applyBorder="0" applyAlignment="0" applyProtection="0">
      <protection locked="0"/>
    </xf>
    <xf numFmtId="190" fontId="5" fillId="0" borderId="0" applyFill="0" applyBorder="0" applyAlignment="0" applyProtection="0"/>
    <xf numFmtId="190" fontId="5" fillId="0" borderId="0" applyFill="0" applyBorder="0" applyAlignment="0" applyProtection="0"/>
    <xf numFmtId="190" fontId="60" fillId="0" borderId="0" applyFill="0" applyBorder="0" applyAlignment="0" applyProtection="0">
      <protection locked="0"/>
    </xf>
    <xf numFmtId="190" fontId="60" fillId="0" borderId="0" applyFill="0" applyBorder="0" applyAlignment="0" applyProtection="0">
      <protection locked="0"/>
    </xf>
    <xf numFmtId="190" fontId="60" fillId="0" borderId="0" applyFill="0" applyBorder="0" applyAlignment="0" applyProtection="0">
      <protection locked="0"/>
    </xf>
    <xf numFmtId="37" fontId="5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0" fontId="61" fillId="45" borderId="11" applyNumberFormat="0" applyAlignment="0" applyProtection="0"/>
    <xf numFmtId="0" fontId="91" fillId="76" borderId="37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62" fillId="0" borderId="12" applyNumberFormat="0" applyFont="0" applyFill="0" applyAlignment="0" applyProtection="0">
      <alignment horizontal="left"/>
    </xf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35" fillId="0" borderId="12" applyNumberFormat="0" applyFont="0" applyFill="0" applyAlignment="0" applyProtection="0">
      <alignment horizontal="left"/>
    </xf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194" fontId="35" fillId="0" borderId="0" applyFill="0" applyBorder="0" applyAlignment="0" applyProtection="0"/>
    <xf numFmtId="194" fontId="35" fillId="0" borderId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194" fontId="5" fillId="0" borderId="0" applyFill="0" applyBorder="0" applyAlignment="0" applyProtection="0"/>
    <xf numFmtId="49" fontId="2" fillId="0" borderId="13" applyBorder="0" applyProtection="0">
      <alignment horizontal="left"/>
    </xf>
    <xf numFmtId="173" fontId="2" fillId="0" borderId="0" applyBorder="0" applyProtection="0"/>
    <xf numFmtId="0" fontId="35" fillId="0" borderId="0">
      <alignment horizontal="center"/>
    </xf>
    <xf numFmtId="195" fontId="44" fillId="0" borderId="0" applyFont="0" applyFill="0" applyBorder="0" applyAlignment="0" applyProtection="0"/>
    <xf numFmtId="195" fontId="35" fillId="0" borderId="0" applyFill="0" applyBorder="0" applyAlignment="0" applyProtection="0"/>
    <xf numFmtId="195" fontId="35" fillId="0" borderId="0" applyFill="0" applyBorder="0" applyAlignment="0" applyProtection="0"/>
    <xf numFmtId="195" fontId="63" fillId="0" borderId="0" applyFont="0" applyFill="0" applyBorder="0" applyAlignment="0" applyProtection="0"/>
    <xf numFmtId="195" fontId="63" fillId="0" borderId="0" applyFont="0" applyFill="0" applyBorder="0" applyAlignment="0" applyProtection="0"/>
    <xf numFmtId="195" fontId="63" fillId="0" borderId="0" applyFont="0" applyFill="0" applyBorder="0" applyAlignment="0" applyProtection="0"/>
    <xf numFmtId="49" fontId="64" fillId="0" borderId="14" applyNumberFormat="0">
      <alignment horizontal="left" vertical="center"/>
    </xf>
    <xf numFmtId="0" fontId="92" fillId="0" borderId="38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49" fontId="35" fillId="0" borderId="14" applyNumberFormat="0">
      <alignment horizontal="left" vertical="center"/>
    </xf>
    <xf numFmtId="0" fontId="93" fillId="0" borderId="39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94" fillId="0" borderId="40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9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" fontId="35" fillId="0" borderId="0" applyFill="0" applyBorder="0" applyProtection="0">
      <alignment horizontal="right"/>
    </xf>
    <xf numFmtId="4" fontId="35" fillId="0" borderId="0" applyFill="0" applyBorder="0" applyProtection="0"/>
    <xf numFmtId="4" fontId="35" fillId="0" borderId="0" applyFill="0" applyBorder="0" applyProtection="0"/>
    <xf numFmtId="4" fontId="35" fillId="0" borderId="0" applyFill="0" applyBorder="0" applyProtection="0"/>
    <xf numFmtId="0" fontId="5" fillId="0" borderId="19" applyBorder="0" applyAlignment="0">
      <alignment horizontal="center" vertical="center"/>
    </xf>
    <xf numFmtId="0" fontId="9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65" fillId="0" borderId="0" applyBorder="0" applyProtection="0"/>
    <xf numFmtId="0" fontId="2" fillId="0" borderId="13" applyBorder="0" applyProtection="0">
      <alignment horizontal="left"/>
      <protection locked="0"/>
    </xf>
    <xf numFmtId="0" fontId="38" fillId="48" borderId="0" applyNumberFormat="0" applyBorder="0" applyAlignment="0" applyProtection="0"/>
    <xf numFmtId="0" fontId="96" fillId="77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66" fillId="0" borderId="2">
      <alignment horizontal="justify" vertical="center" wrapText="1"/>
      <protection locked="0"/>
    </xf>
    <xf numFmtId="177" fontId="5" fillId="0" borderId="0" applyFill="0" applyBorder="0" applyAlignment="0"/>
    <xf numFmtId="177" fontId="67" fillId="0" borderId="0" applyFill="0" applyBorder="0" applyAlignment="0"/>
    <xf numFmtId="177" fontId="67" fillId="0" borderId="0" applyFill="0" applyBorder="0" applyAlignment="0"/>
    <xf numFmtId="177" fontId="67" fillId="0" borderId="0" applyFill="0" applyBorder="0" applyAlignment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7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26" fillId="0" borderId="0"/>
    <xf numFmtId="0" fontId="35" fillId="0" borderId="0"/>
    <xf numFmtId="0" fontId="3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84" fillId="0" borderId="0"/>
    <xf numFmtId="0" fontId="98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3" fillId="0" borderId="0"/>
    <xf numFmtId="0" fontId="26" fillId="0" borderId="0"/>
    <xf numFmtId="0" fontId="3" fillId="0" borderId="0"/>
    <xf numFmtId="0" fontId="3" fillId="0" borderId="0" applyFill="0"/>
    <xf numFmtId="0" fontId="4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68" fillId="0" borderId="0"/>
    <xf numFmtId="0" fontId="5" fillId="0" borderId="0"/>
    <xf numFmtId="0" fontId="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26" fillId="0" borderId="0"/>
    <xf numFmtId="0" fontId="3" fillId="0" borderId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 applyProtection="0"/>
    <xf numFmtId="0" fontId="35" fillId="0" borderId="0" applyProtection="0"/>
    <xf numFmtId="0" fontId="35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 applyProtection="0"/>
    <xf numFmtId="0" fontId="4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196" fontId="5" fillId="0" borderId="20" applyFont="0" applyFill="0" applyBorder="0" applyAlignment="0" applyProtection="0">
      <alignment horizontal="right"/>
    </xf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7" fontId="5" fillId="0" borderId="0" applyFont="0" applyFill="0" applyBorder="0" applyAlignment="0" applyProtection="0"/>
    <xf numFmtId="197" fontId="35" fillId="0" borderId="0" applyFill="0" applyBorder="0" applyAlignment="0" applyProtection="0"/>
    <xf numFmtId="197" fontId="35" fillId="0" borderId="0" applyFill="0" applyBorder="0" applyAlignment="0" applyProtection="0"/>
    <xf numFmtId="198" fontId="5" fillId="0" borderId="0" applyFont="0" applyFill="0" applyBorder="0" applyAlignment="0" applyProtection="0"/>
    <xf numFmtId="198" fontId="35" fillId="0" borderId="0" applyFill="0" applyBorder="0" applyAlignment="0" applyProtection="0"/>
    <xf numFmtId="198" fontId="35" fillId="0" borderId="0" applyFill="0" applyBorder="0" applyAlignment="0" applyProtection="0"/>
    <xf numFmtId="199" fontId="5" fillId="0" borderId="0" applyFont="0" applyFill="0" applyBorder="0" applyAlignment="0" applyProtection="0"/>
    <xf numFmtId="199" fontId="35" fillId="0" borderId="0" applyFill="0" applyBorder="0" applyAlignment="0" applyProtection="0"/>
    <xf numFmtId="199" fontId="35" fillId="0" borderId="0" applyFill="0" applyBorder="0" applyAlignment="0" applyProtection="0"/>
    <xf numFmtId="200" fontId="5" fillId="0" borderId="0" applyFont="0" applyFill="0" applyBorder="0" applyAlignment="0" applyProtection="0"/>
    <xf numFmtId="200" fontId="35" fillId="0" borderId="0" applyFill="0" applyBorder="0" applyAlignment="0" applyProtection="0"/>
    <xf numFmtId="200" fontId="35" fillId="0" borderId="0" applyFill="0" applyBorder="0" applyAlignment="0" applyProtection="0"/>
    <xf numFmtId="10" fontId="5" fillId="0" borderId="0" applyFont="0" applyFill="0" applyBorder="0" applyAlignment="0" applyProtection="0"/>
    <xf numFmtId="0" fontId="70" fillId="0" borderId="21"/>
    <xf numFmtId="0" fontId="35" fillId="0" borderId="0"/>
    <xf numFmtId="0" fontId="66" fillId="0" borderId="6" applyNumberFormat="0" applyFont="0" applyFill="0" applyAlignment="0" applyProtection="0"/>
    <xf numFmtId="0" fontId="66" fillId="0" borderId="2" applyProtection="0">
      <alignment vertical="center"/>
    </xf>
    <xf numFmtId="49" fontId="35" fillId="0" borderId="0">
      <alignment horizontal="left"/>
    </xf>
    <xf numFmtId="0" fontId="71" fillId="0" borderId="2" applyProtection="0">
      <alignment horizontal="justify" vertical="center" wrapText="1"/>
    </xf>
    <xf numFmtId="201" fontId="35" fillId="0" borderId="0" applyProtection="0">
      <alignment horizontal="left"/>
    </xf>
    <xf numFmtId="0" fontId="98" fillId="78" borderId="41" applyNumberFormat="0" applyFon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72" fillId="0" borderId="23" applyNumberFormat="0" applyFill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9" fillId="0" borderId="42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3" fontId="73" fillId="0" borderId="1" applyFill="0">
      <alignment horizontal="right" vertical="center"/>
    </xf>
    <xf numFmtId="3" fontId="73" fillId="0" borderId="1" applyFill="0">
      <alignment horizontal="right" vertical="center"/>
    </xf>
    <xf numFmtId="0" fontId="74" fillId="0" borderId="2">
      <alignment horizontal="left" vertical="center" wrapText="1" indent="1"/>
    </xf>
    <xf numFmtId="0" fontId="74" fillId="0" borderId="2">
      <alignment horizontal="left" vertical="center" wrapText="1" indent="1"/>
    </xf>
    <xf numFmtId="0" fontId="75" fillId="0" borderId="0" applyNumberFormat="0" applyFill="0" applyBorder="0" applyAlignment="0" applyProtection="0"/>
    <xf numFmtId="38" fontId="5" fillId="49" borderId="0" applyNumberFormat="0" applyFon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0" fillId="0" borderId="0"/>
    <xf numFmtId="3" fontId="8" fillId="0" borderId="0">
      <alignment horizontal="right" vertical="top"/>
      <protection locked="0"/>
    </xf>
    <xf numFmtId="1" fontId="45" fillId="0" borderId="0">
      <alignment horizontal="center" vertical="center"/>
      <protection locked="0"/>
    </xf>
    <xf numFmtId="1" fontId="5" fillId="0" borderId="0">
      <alignment horizontal="center" vertical="center"/>
      <protection locked="0"/>
    </xf>
    <xf numFmtId="1" fontId="5" fillId="0" borderId="0">
      <alignment horizontal="center" vertical="center"/>
      <protection locked="0"/>
    </xf>
    <xf numFmtId="1" fontId="26" fillId="0" borderId="0">
      <alignment horizontal="center" vertical="center"/>
      <protection locked="0"/>
    </xf>
    <xf numFmtId="0" fontId="76" fillId="0" borderId="5" applyNumberFormat="0" applyFill="0" applyAlignment="0" applyProtection="0"/>
    <xf numFmtId="0" fontId="100" fillId="64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77" fillId="0" borderId="0"/>
    <xf numFmtId="0" fontId="55" fillId="0" borderId="0"/>
    <xf numFmtId="4" fontId="35" fillId="0" borderId="0" applyFill="0" applyBorder="0" applyProtection="0">
      <alignment horizontal="left"/>
    </xf>
    <xf numFmtId="4" fontId="35" fillId="0" borderId="0" applyFill="0" applyBorder="0" applyProtection="0"/>
    <xf numFmtId="4" fontId="35" fillId="0" borderId="0" applyFill="0" applyBorder="0" applyProtection="0"/>
    <xf numFmtId="4" fontId="35" fillId="0" borderId="0" applyFill="0" applyProtection="0"/>
    <xf numFmtId="4" fontId="35" fillId="0" borderId="0" applyFill="0" applyBorder="0" applyProtection="0"/>
    <xf numFmtId="4" fontId="35" fillId="0" borderId="0" applyFill="0" applyBorder="0" applyProtection="0"/>
    <xf numFmtId="0" fontId="35" fillId="51" borderId="0">
      <alignment horizontal="left"/>
    </xf>
    <xf numFmtId="0" fontId="35" fillId="52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7" fillId="0" borderId="0"/>
    <xf numFmtId="0" fontId="5" fillId="0" borderId="0"/>
    <xf numFmtId="0" fontId="5" fillId="0" borderId="0"/>
    <xf numFmtId="38" fontId="5" fillId="0" borderId="0" applyFill="0" applyBorder="0" applyAlignment="0" applyProtection="0"/>
    <xf numFmtId="199" fontId="5" fillId="0" borderId="0" applyFill="0" applyBorder="0" applyAlignment="0" applyProtection="0"/>
    <xf numFmtId="199" fontId="35" fillId="0" borderId="0" applyFill="0" applyBorder="0" applyAlignment="0" applyProtection="0"/>
    <xf numFmtId="199" fontId="35" fillId="0" borderId="0" applyFill="0" applyBorder="0" applyAlignment="0" applyProtection="0"/>
    <xf numFmtId="38" fontId="35" fillId="0" borderId="0" applyFill="0" applyBorder="0" applyAlignment="0" applyProtection="0"/>
    <xf numFmtId="38" fontId="35" fillId="0" borderId="0" applyFill="0" applyBorder="0" applyAlignment="0" applyProtection="0"/>
    <xf numFmtId="202" fontId="25" fillId="0" borderId="24">
      <alignment vertical="top" wrapText="1"/>
      <protection locked="0"/>
    </xf>
    <xf numFmtId="49" fontId="35" fillId="0" borderId="0" applyFill="0" applyBorder="0" applyProtection="0"/>
    <xf numFmtId="0" fontId="10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203" fontId="5" fillId="0" borderId="0" applyFont="0" applyFill="0" applyBorder="0" applyAlignment="0" applyProtection="0"/>
    <xf numFmtId="203" fontId="35" fillId="0" borderId="0" applyFill="0" applyBorder="0" applyAlignment="0" applyProtection="0"/>
    <xf numFmtId="203" fontId="35" fillId="0" borderId="0" applyFill="0" applyBorder="0" applyAlignment="0" applyProtection="0"/>
    <xf numFmtId="204" fontId="5" fillId="0" borderId="0" applyFont="0" applyFill="0" applyBorder="0" applyAlignment="0" applyProtection="0"/>
    <xf numFmtId="204" fontId="35" fillId="0" borderId="0" applyFill="0" applyBorder="0" applyAlignment="0" applyProtection="0"/>
    <xf numFmtId="204" fontId="35" fillId="0" borderId="0" applyFill="0" applyBorder="0" applyAlignment="0" applyProtection="0"/>
    <xf numFmtId="18" fontId="5" fillId="0" borderId="0" applyFont="0" applyFill="0" applyBorder="0" applyAlignment="0" applyProtection="0">
      <alignment horizontal="left"/>
    </xf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0" fontId="27" fillId="0" borderId="0" applyNumberFormat="0" applyFill="0" applyBorder="0" applyAlignment="0" applyProtection="0"/>
    <xf numFmtId="38" fontId="5" fillId="0" borderId="25" applyNumberFormat="0" applyFon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0"/>
    <xf numFmtId="0" fontId="35" fillId="2" borderId="27">
      <alignment vertical="center"/>
    </xf>
    <xf numFmtId="10" fontId="5" fillId="0" borderId="28" applyNumberFormat="0" applyFon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102" fillId="67" borderId="43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3" fillId="0" borderId="0"/>
    <xf numFmtId="0" fontId="2" fillId="0" borderId="0"/>
    <xf numFmtId="0" fontId="103" fillId="79" borderId="43" applyNumberFormat="0" applyAlignment="0" applyProtection="0"/>
    <xf numFmtId="0" fontId="35" fillId="12" borderId="30" applyNumberFormat="0" applyAlignment="0" applyProtection="0"/>
    <xf numFmtId="0" fontId="35" fillId="12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104" fillId="79" borderId="44" applyNumberFormat="0" applyAlignment="0" applyProtection="0"/>
    <xf numFmtId="0" fontId="35" fillId="12" borderId="31" applyNumberFormat="0" applyAlignment="0" applyProtection="0"/>
    <xf numFmtId="0" fontId="35" fillId="12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10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5" fillId="0" borderId="24" applyFont="0" applyFill="0" applyBorder="0" applyAlignment="0" applyProtection="0"/>
    <xf numFmtId="210" fontId="35" fillId="0" borderId="0" applyFill="0" applyBorder="0" applyAlignment="0" applyProtection="0"/>
    <xf numFmtId="210" fontId="35" fillId="0" borderId="0" applyFill="0" applyBorder="0" applyAlignment="0" applyProtection="0"/>
    <xf numFmtId="0" fontId="45" fillId="0" borderId="0"/>
    <xf numFmtId="0" fontId="52" fillId="0" borderId="1">
      <alignment vertical="center" wrapText="1"/>
    </xf>
    <xf numFmtId="0" fontId="36" fillId="5" borderId="0" applyNumberFormat="0" applyBorder="0" applyAlignment="0" applyProtection="0"/>
    <xf numFmtId="0" fontId="87" fillId="80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87" fillId="81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87" fillId="8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87" fillId="7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87" fillId="7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87" fillId="83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58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59" borderId="0" applyNumberFormat="0" applyBorder="0" applyAlignment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79" fillId="0" borderId="0"/>
    <xf numFmtId="6" fontId="5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5" fontId="55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5" fillId="0" borderId="32" xfId="2176" applyFont="1" applyBorder="1" applyAlignment="1">
      <alignment horizontal="center"/>
    </xf>
    <xf numFmtId="0" fontId="3" fillId="0" borderId="0" xfId="2173" applyFont="1" applyAlignment="1">
      <alignment vertical="center"/>
    </xf>
    <xf numFmtId="0" fontId="8" fillId="0" borderId="0" xfId="2173" applyFont="1"/>
    <xf numFmtId="0" fontId="9" fillId="0" borderId="33" xfId="2176" applyFont="1" applyBorder="1" applyAlignment="1">
      <alignment horizontal="left" indent="4"/>
    </xf>
    <xf numFmtId="0" fontId="9" fillId="0" borderId="33" xfId="2176" applyFont="1" applyBorder="1" applyAlignment="1">
      <alignment horizontal="right"/>
    </xf>
    <xf numFmtId="0" fontId="8" fillId="0" borderId="14" xfId="2176" applyFont="1" applyBorder="1" applyAlignment="1">
      <alignment horizontal="center"/>
    </xf>
    <xf numFmtId="0" fontId="9" fillId="0" borderId="0" xfId="2176" applyFont="1" applyAlignment="1">
      <alignment horizontal="center"/>
    </xf>
    <xf numFmtId="0" fontId="9" fillId="0" borderId="0" xfId="2176" applyFont="1"/>
    <xf numFmtId="171" fontId="9" fillId="0" borderId="0" xfId="2173" applyNumberFormat="1" applyFont="1" applyAlignment="1">
      <alignment vertical="center"/>
    </xf>
    <xf numFmtId="170" fontId="5" fillId="0" borderId="0" xfId="2173" applyNumberFormat="1" applyFont="1" applyAlignment="1">
      <alignment vertical="center"/>
    </xf>
    <xf numFmtId="0" fontId="3" fillId="0" borderId="0" xfId="0" applyFont="1"/>
    <xf numFmtId="170" fontId="3" fillId="0" borderId="0" xfId="2173" applyNumberFormat="1" applyFont="1" applyAlignment="1">
      <alignment vertical="center"/>
    </xf>
    <xf numFmtId="0" fontId="10" fillId="61" borderId="0" xfId="0" applyFont="1" applyFill="1"/>
    <xf numFmtId="170" fontId="11" fillId="61" borderId="0" xfId="2173" applyNumberFormat="1" applyFont="1" applyFill="1" applyAlignment="1">
      <alignment vertical="center"/>
    </xf>
    <xf numFmtId="0" fontId="3" fillId="0" borderId="34" xfId="0" applyFont="1" applyBorder="1"/>
    <xf numFmtId="0" fontId="3" fillId="0" borderId="0" xfId="2174" applyFont="1"/>
    <xf numFmtId="166" fontId="3" fillId="0" borderId="0" xfId="2174" applyNumberFormat="1" applyFont="1"/>
    <xf numFmtId="0" fontId="106" fillId="0" borderId="0" xfId="0" applyFont="1"/>
    <xf numFmtId="0" fontId="3" fillId="0" borderId="0" xfId="2174" applyFont="1" applyAlignment="1">
      <alignment horizontal="left" vertical="top"/>
    </xf>
    <xf numFmtId="0" fontId="3" fillId="0" borderId="0" xfId="2174" applyFont="1" applyAlignment="1">
      <alignment horizontal="right"/>
    </xf>
    <xf numFmtId="0" fontId="17" fillId="0" borderId="0" xfId="2174" applyFont="1"/>
    <xf numFmtId="0" fontId="5" fillId="0" borderId="0" xfId="2174" applyFont="1" applyAlignment="1">
      <alignment horizontal="center" vertical="top" wrapText="1"/>
    </xf>
    <xf numFmtId="0" fontId="5" fillId="0" borderId="0" xfId="2174" applyFont="1" applyAlignment="1">
      <alignment horizontal="center" vertical="top"/>
    </xf>
    <xf numFmtId="167" fontId="13" fillId="0" borderId="0" xfId="2174" applyNumberFormat="1" applyFont="1" applyAlignment="1">
      <alignment horizontal="right" vertical="top" wrapText="1"/>
    </xf>
    <xf numFmtId="0" fontId="21" fillId="0" borderId="0" xfId="2174" applyFont="1"/>
    <xf numFmtId="49" fontId="22" fillId="0" borderId="0" xfId="2174" applyNumberFormat="1" applyFont="1" applyAlignment="1">
      <alignment horizontal="right"/>
    </xf>
    <xf numFmtId="0" fontId="5" fillId="0" borderId="0" xfId="2174" applyFont="1"/>
    <xf numFmtId="0" fontId="23" fillId="0" borderId="0" xfId="2174" applyFont="1"/>
    <xf numFmtId="0" fontId="20" fillId="0" borderId="0" xfId="2178" applyFont="1"/>
    <xf numFmtId="49" fontId="3" fillId="0" borderId="0" xfId="2174" applyNumberFormat="1" applyFont="1" applyAlignment="1">
      <alignment horizontal="right"/>
    </xf>
    <xf numFmtId="0" fontId="5" fillId="0" borderId="32" xfId="2174" applyFont="1" applyBorder="1" applyAlignment="1">
      <alignment horizontal="center"/>
    </xf>
    <xf numFmtId="49" fontId="5" fillId="0" borderId="32" xfId="2180" applyNumberFormat="1" applyFont="1" applyBorder="1" applyAlignment="1">
      <alignment horizontal="center"/>
    </xf>
    <xf numFmtId="0" fontId="3" fillId="0" borderId="32" xfId="2171" applyFont="1" applyBorder="1" applyAlignment="1">
      <alignment horizontal="center"/>
    </xf>
    <xf numFmtId="166" fontId="5" fillId="0" borderId="32" xfId="2174" applyNumberFormat="1" applyFont="1" applyBorder="1" applyAlignment="1">
      <alignment horizontal="center"/>
    </xf>
    <xf numFmtId="0" fontId="3" fillId="0" borderId="0" xfId="2174" applyFont="1" applyAlignment="1">
      <alignment horizontal="center"/>
    </xf>
    <xf numFmtId="2" fontId="17" fillId="0" borderId="0" xfId="2174" applyNumberFormat="1" applyFont="1"/>
    <xf numFmtId="166" fontId="17" fillId="0" borderId="0" xfId="2174" applyNumberFormat="1" applyFont="1"/>
    <xf numFmtId="49" fontId="5" fillId="0" borderId="0" xfId="2174" applyNumberFormat="1" applyFont="1" applyAlignment="1">
      <alignment horizontal="center"/>
    </xf>
    <xf numFmtId="0" fontId="5" fillId="0" borderId="0" xfId="2174" applyFont="1" applyAlignment="1">
      <alignment horizontal="center"/>
    </xf>
    <xf numFmtId="1" fontId="5" fillId="0" borderId="0" xfId="2174" applyNumberFormat="1" applyFont="1" applyAlignment="1">
      <alignment horizontal="center"/>
    </xf>
    <xf numFmtId="166" fontId="5" fillId="0" borderId="0" xfId="2174" applyNumberFormat="1" applyFont="1"/>
    <xf numFmtId="0" fontId="19" fillId="0" borderId="0" xfId="2174" applyFont="1" applyAlignment="1">
      <alignment horizontal="left" indent="1"/>
    </xf>
    <xf numFmtId="1" fontId="3" fillId="0" borderId="0" xfId="2174" applyNumberFormat="1" applyFont="1" applyAlignment="1">
      <alignment horizontal="center"/>
    </xf>
    <xf numFmtId="2" fontId="3" fillId="0" borderId="0" xfId="2174" applyNumberFormat="1" applyFont="1" applyAlignment="1">
      <alignment horizontal="right"/>
    </xf>
    <xf numFmtId="3" fontId="19" fillId="0" borderId="0" xfId="2179" applyNumberFormat="1" applyFont="1"/>
    <xf numFmtId="1" fontId="3" fillId="0" borderId="0" xfId="2174" applyNumberFormat="1" applyFont="1" applyAlignment="1" applyProtection="1">
      <alignment horizontal="right"/>
      <protection locked="0"/>
    </xf>
    <xf numFmtId="168" fontId="3" fillId="0" borderId="0" xfId="2292" applyNumberFormat="1" applyFont="1" applyFill="1" applyBorder="1" applyAlignment="1">
      <alignment horizontal="right"/>
    </xf>
    <xf numFmtId="3" fontId="3" fillId="0" borderId="0" xfId="2174" applyNumberFormat="1" applyFont="1"/>
    <xf numFmtId="4" fontId="3" fillId="0" borderId="0" xfId="2174" applyNumberFormat="1" applyFont="1"/>
    <xf numFmtId="0" fontId="3" fillId="0" borderId="35" xfId="2174" applyFont="1" applyBorder="1" applyAlignment="1">
      <alignment horizontal="center"/>
    </xf>
    <xf numFmtId="0" fontId="3" fillId="0" borderId="35" xfId="2174" applyFont="1" applyBorder="1"/>
    <xf numFmtId="1" fontId="3" fillId="0" borderId="35" xfId="2174" applyNumberFormat="1" applyFont="1" applyBorder="1" applyAlignment="1" applyProtection="1">
      <alignment horizontal="right"/>
      <protection locked="0"/>
    </xf>
    <xf numFmtId="4" fontId="3" fillId="0" borderId="35" xfId="2174" applyNumberFormat="1" applyFont="1" applyBorder="1"/>
    <xf numFmtId="166" fontId="3" fillId="0" borderId="35" xfId="2174" applyNumberFormat="1" applyFont="1" applyBorder="1"/>
    <xf numFmtId="0" fontId="7" fillId="0" borderId="0" xfId="2174" applyFont="1" applyAlignment="1">
      <alignment horizontal="left"/>
    </xf>
    <xf numFmtId="0" fontId="7" fillId="0" borderId="0" xfId="2174" applyFont="1"/>
    <xf numFmtId="1" fontId="7" fillId="0" borderId="0" xfId="2174" applyNumberFormat="1" applyFont="1" applyAlignment="1" applyProtection="1">
      <alignment horizontal="right"/>
      <protection locked="0"/>
    </xf>
    <xf numFmtId="169" fontId="7" fillId="0" borderId="0" xfId="2174" applyNumberFormat="1" applyFont="1"/>
    <xf numFmtId="0" fontId="7" fillId="0" borderId="0" xfId="2174" applyFont="1" applyAlignment="1">
      <alignment horizontal="center"/>
    </xf>
    <xf numFmtId="49" fontId="7" fillId="0" borderId="0" xfId="2180" applyNumberFormat="1" applyFont="1" applyAlignment="1">
      <alignment horizontal="left"/>
    </xf>
    <xf numFmtId="0" fontId="7" fillId="0" borderId="0" xfId="2171" applyFont="1" applyAlignment="1">
      <alignment horizontal="center"/>
    </xf>
    <xf numFmtId="0" fontId="7" fillId="0" borderId="34" xfId="2174" applyFont="1" applyBorder="1" applyAlignment="1">
      <alignment horizontal="center"/>
    </xf>
    <xf numFmtId="0" fontId="7" fillId="0" borderId="34" xfId="2174" applyFont="1" applyBorder="1"/>
    <xf numFmtId="1" fontId="7" fillId="0" borderId="34" xfId="2174" applyNumberFormat="1" applyFont="1" applyBorder="1" applyAlignment="1" applyProtection="1">
      <alignment horizontal="right"/>
      <protection locked="0"/>
    </xf>
    <xf numFmtId="169" fontId="7" fillId="0" borderId="34" xfId="2174" applyNumberFormat="1" applyFont="1" applyBorder="1"/>
    <xf numFmtId="0" fontId="14" fillId="0" borderId="0" xfId="2173" applyFont="1" applyAlignment="1">
      <alignment horizontal="center" vertical="center"/>
    </xf>
    <xf numFmtId="0" fontId="8" fillId="0" borderId="0" xfId="2173" applyFont="1" applyAlignment="1">
      <alignment vertical="center"/>
    </xf>
    <xf numFmtId="0" fontId="9" fillId="0" borderId="0" xfId="2173" applyFont="1" applyAlignment="1">
      <alignment vertical="center"/>
    </xf>
    <xf numFmtId="0" fontId="9" fillId="0" borderId="0" xfId="2173" applyFont="1" applyAlignment="1">
      <alignment horizontal="right" vertical="center"/>
    </xf>
    <xf numFmtId="0" fontId="21" fillId="0" borderId="0" xfId="0" applyFont="1"/>
    <xf numFmtId="170" fontId="18" fillId="0" borderId="0" xfId="2173" applyNumberFormat="1" applyFont="1" applyAlignment="1">
      <alignment horizontal="right" vertical="center"/>
    </xf>
    <xf numFmtId="0" fontId="8" fillId="0" borderId="0" xfId="2173" applyFont="1" applyAlignment="1">
      <alignment horizontal="right" vertical="center"/>
    </xf>
    <xf numFmtId="0" fontId="106" fillId="0" borderId="33" xfId="0" applyFont="1" applyBorder="1"/>
    <xf numFmtId="0" fontId="8" fillId="0" borderId="33" xfId="2173" applyFont="1" applyBorder="1" applyAlignment="1">
      <alignment vertical="center"/>
    </xf>
    <xf numFmtId="0" fontId="9" fillId="0" borderId="14" xfId="2174" applyFont="1" applyBorder="1" applyAlignment="1">
      <alignment horizontal="center"/>
    </xf>
    <xf numFmtId="49" fontId="9" fillId="0" borderId="14" xfId="2180" applyNumberFormat="1" applyFont="1" applyBorder="1" applyAlignment="1">
      <alignment horizontal="center"/>
    </xf>
    <xf numFmtId="0" fontId="106" fillId="0" borderId="14" xfId="0" applyFont="1" applyBorder="1"/>
    <xf numFmtId="166" fontId="8" fillId="0" borderId="14" xfId="2174" applyNumberFormat="1" applyFont="1" applyBorder="1" applyAlignment="1">
      <alignment horizontal="center"/>
    </xf>
    <xf numFmtId="0" fontId="9" fillId="0" borderId="0" xfId="2174" applyFont="1" applyAlignment="1">
      <alignment horizontal="center"/>
    </xf>
    <xf numFmtId="0" fontId="8" fillId="0" borderId="0" xfId="0" applyFont="1"/>
    <xf numFmtId="166" fontId="9" fillId="0" borderId="0" xfId="2174" applyNumberFormat="1" applyFont="1" applyAlignment="1">
      <alignment horizontal="center"/>
    </xf>
    <xf numFmtId="0" fontId="8" fillId="0" borderId="0" xfId="2174" applyFont="1"/>
    <xf numFmtId="4" fontId="8" fillId="0" borderId="0" xfId="2174" applyNumberFormat="1" applyFont="1"/>
    <xf numFmtId="166" fontId="8" fillId="0" borderId="0" xfId="2174" applyNumberFormat="1" applyFont="1"/>
    <xf numFmtId="0" fontId="8" fillId="0" borderId="0" xfId="2174" applyFont="1" applyAlignment="1">
      <alignment vertical="top"/>
    </xf>
    <xf numFmtId="0" fontId="8" fillId="0" borderId="14" xfId="2174" applyFont="1" applyBorder="1"/>
    <xf numFmtId="0" fontId="14" fillId="0" borderId="14" xfId="2174" applyFont="1" applyBorder="1" applyAlignment="1" applyProtection="1">
      <alignment horizontal="right"/>
      <protection locked="0"/>
    </xf>
    <xf numFmtId="4" fontId="8" fillId="0" borderId="14" xfId="2174" applyNumberFormat="1" applyFont="1" applyBorder="1"/>
    <xf numFmtId="166" fontId="8" fillId="0" borderId="14" xfId="2174" applyNumberFormat="1" applyFont="1" applyBorder="1"/>
    <xf numFmtId="0" fontId="5" fillId="0" borderId="0" xfId="2173" applyFont="1" applyAlignment="1">
      <alignment vertical="center"/>
    </xf>
    <xf numFmtId="4" fontId="8" fillId="0" borderId="0" xfId="2174" applyNumberFormat="1" applyFont="1" applyAlignment="1">
      <alignment vertical="top"/>
    </xf>
    <xf numFmtId="0" fontId="8" fillId="0" borderId="0" xfId="2361" applyFont="1" applyAlignment="1">
      <alignment wrapText="1"/>
    </xf>
    <xf numFmtId="0" fontId="8" fillId="0" borderId="0" xfId="2174" applyFont="1" applyAlignment="1">
      <alignment vertical="top" wrapText="1"/>
    </xf>
    <xf numFmtId="0" fontId="108" fillId="0" borderId="34" xfId="0" applyFont="1" applyBorder="1"/>
    <xf numFmtId="0" fontId="8" fillId="0" borderId="0" xfId="2174" applyFont="1" applyAlignment="1">
      <alignment wrapText="1"/>
    </xf>
    <xf numFmtId="0" fontId="3" fillId="0" borderId="0" xfId="0" applyFont="1" applyAlignment="1">
      <alignment wrapText="1"/>
    </xf>
    <xf numFmtId="0" fontId="3" fillId="0" borderId="34" xfId="0" applyFont="1" applyBorder="1" applyAlignment="1">
      <alignment wrapText="1"/>
    </xf>
    <xf numFmtId="0" fontId="24" fillId="0" borderId="0" xfId="2173" applyFont="1" applyAlignment="1">
      <alignment vertical="center" wrapText="1"/>
    </xf>
    <xf numFmtId="0" fontId="8" fillId="0" borderId="0" xfId="2173" applyFont="1" applyAlignment="1">
      <alignment vertical="center" wrapText="1"/>
    </xf>
    <xf numFmtId="0" fontId="8" fillId="0" borderId="33" xfId="2173" applyFont="1" applyBorder="1" applyAlignment="1">
      <alignment vertical="center" wrapText="1"/>
    </xf>
    <xf numFmtId="0" fontId="9" fillId="0" borderId="14" xfId="2174" applyFont="1" applyBorder="1" applyAlignment="1">
      <alignment horizontal="center" wrapText="1"/>
    </xf>
    <xf numFmtId="0" fontId="9" fillId="0" borderId="0" xfId="2174" applyFont="1" applyAlignment="1">
      <alignment horizontal="center" wrapText="1"/>
    </xf>
    <xf numFmtId="0" fontId="5" fillId="0" borderId="0" xfId="2174" applyFont="1" applyAlignment="1">
      <alignment horizontal="left" vertical="top" wrapText="1"/>
    </xf>
    <xf numFmtId="0" fontId="11" fillId="61" borderId="0" xfId="2173" applyFont="1" applyFill="1" applyAlignment="1">
      <alignment vertical="center" wrapText="1"/>
    </xf>
    <xf numFmtId="0" fontId="106" fillId="0" borderId="0" xfId="0" applyFont="1" applyAlignment="1">
      <alignment wrapText="1"/>
    </xf>
    <xf numFmtId="0" fontId="14" fillId="0" borderId="0" xfId="2173" applyFont="1" applyAlignment="1">
      <alignment horizontal="center"/>
    </xf>
    <xf numFmtId="0" fontId="14" fillId="0" borderId="0" xfId="2173" applyFont="1"/>
    <xf numFmtId="0" fontId="14" fillId="0" borderId="33" xfId="2173" applyFont="1" applyBorder="1"/>
    <xf numFmtId="170" fontId="12" fillId="61" borderId="0" xfId="2173" applyNumberFormat="1" applyFont="1" applyFill="1"/>
    <xf numFmtId="0" fontId="5" fillId="0" borderId="0" xfId="2173" applyFont="1"/>
    <xf numFmtId="0" fontId="108" fillId="0" borderId="0" xfId="2174" applyFont="1"/>
    <xf numFmtId="0" fontId="110" fillId="0" borderId="0" xfId="2174" applyFont="1" applyAlignment="1">
      <alignment horizontal="center"/>
    </xf>
    <xf numFmtId="0" fontId="107" fillId="0" borderId="0" xfId="2174" applyFont="1" applyAlignment="1">
      <alignment horizontal="left"/>
    </xf>
    <xf numFmtId="0" fontId="111" fillId="61" borderId="0" xfId="2173" applyFont="1" applyFill="1"/>
    <xf numFmtId="0" fontId="107" fillId="0" borderId="14" xfId="2174" applyFont="1" applyBorder="1"/>
    <xf numFmtId="0" fontId="109" fillId="0" borderId="0" xfId="0" applyFont="1"/>
    <xf numFmtId="172" fontId="8" fillId="0" borderId="0" xfId="2174" applyNumberFormat="1" applyFont="1" applyAlignment="1" applyProtection="1">
      <alignment horizontal="right" vertical="top"/>
      <protection locked="0"/>
    </xf>
    <xf numFmtId="0" fontId="112" fillId="0" borderId="0" xfId="2174" applyFont="1" applyAlignment="1">
      <alignment horizontal="left" vertical="top" wrapText="1"/>
    </xf>
    <xf numFmtId="0" fontId="8" fillId="0" borderId="0" xfId="2174" applyFont="1" applyAlignment="1">
      <alignment horizontal="center" wrapText="1"/>
    </xf>
    <xf numFmtId="171" fontId="11" fillId="61" borderId="0" xfId="1440" applyNumberFormat="1" applyFont="1" applyFill="1" applyBorder="1" applyAlignment="1">
      <alignment horizontal="right" vertical="center"/>
    </xf>
    <xf numFmtId="0" fontId="106" fillId="0" borderId="0" xfId="1988" applyFont="1"/>
    <xf numFmtId="0" fontId="109" fillId="0" borderId="0" xfId="1988" applyFont="1"/>
    <xf numFmtId="0" fontId="21" fillId="0" borderId="0" xfId="1988" applyFont="1"/>
    <xf numFmtId="0" fontId="8" fillId="0" borderId="0" xfId="2362" applyFont="1" applyAlignment="1">
      <alignment wrapText="1"/>
    </xf>
    <xf numFmtId="0" fontId="106" fillId="0" borderId="33" xfId="1988" applyFont="1" applyBorder="1"/>
    <xf numFmtId="0" fontId="109" fillId="0" borderId="33" xfId="1988" applyFont="1" applyBorder="1"/>
    <xf numFmtId="0" fontId="9" fillId="0" borderId="14" xfId="2175" applyFont="1" applyBorder="1" applyAlignment="1">
      <alignment horizontal="center"/>
    </xf>
    <xf numFmtId="0" fontId="9" fillId="0" borderId="14" xfId="2175" applyFont="1" applyBorder="1" applyAlignment="1">
      <alignment horizontal="center" wrapText="1"/>
    </xf>
    <xf numFmtId="0" fontId="106" fillId="0" borderId="14" xfId="1988" applyFont="1" applyBorder="1"/>
    <xf numFmtId="166" fontId="8" fillId="0" borderId="14" xfId="2175" applyNumberFormat="1" applyFont="1" applyBorder="1" applyAlignment="1">
      <alignment horizontal="center"/>
    </xf>
    <xf numFmtId="0" fontId="9" fillId="0" borderId="0" xfId="2175" applyFont="1" applyAlignment="1">
      <alignment horizontal="center"/>
    </xf>
    <xf numFmtId="0" fontId="110" fillId="0" borderId="0" xfId="2175" applyFont="1" applyAlignment="1">
      <alignment horizontal="center"/>
    </xf>
    <xf numFmtId="0" fontId="9" fillId="0" borderId="0" xfId="2175" applyFont="1" applyAlignment="1">
      <alignment horizontal="center" wrapText="1"/>
    </xf>
    <xf numFmtId="3" fontId="14" fillId="0" borderId="0" xfId="2175" applyNumberFormat="1" applyFont="1" applyAlignment="1" applyProtection="1">
      <alignment horizontal="right"/>
      <protection locked="0"/>
    </xf>
    <xf numFmtId="0" fontId="8" fillId="0" borderId="0" xfId="1988" applyFont="1"/>
    <xf numFmtId="0" fontId="8" fillId="0" borderId="0" xfId="2172" applyFont="1" applyAlignment="1">
      <alignment horizontal="center"/>
    </xf>
    <xf numFmtId="166" fontId="9" fillId="0" borderId="0" xfId="2175" applyNumberFormat="1" applyFont="1" applyAlignment="1">
      <alignment horizontal="center"/>
    </xf>
    <xf numFmtId="0" fontId="8" fillId="0" borderId="0" xfId="2175" applyFont="1" applyAlignment="1" applyProtection="1">
      <alignment horizontal="center" vertical="top"/>
      <protection locked="0"/>
    </xf>
    <xf numFmtId="0" fontId="107" fillId="0" borderId="0" xfId="2362" applyFont="1" applyAlignment="1" applyProtection="1">
      <alignment horizontal="left" vertical="top"/>
      <protection locked="0"/>
    </xf>
    <xf numFmtId="3" fontId="8" fillId="0" borderId="0" xfId="2175" applyNumberFormat="1" applyFont="1" applyAlignment="1" applyProtection="1">
      <alignment horizontal="right" vertical="top"/>
      <protection locked="0"/>
    </xf>
    <xf numFmtId="0" fontId="8" fillId="0" borderId="0" xfId="2175" applyFont="1" applyAlignment="1" applyProtection="1">
      <alignment vertical="top"/>
      <protection locked="0"/>
    </xf>
    <xf numFmtId="4" fontId="8" fillId="0" borderId="0" xfId="2175" applyNumberFormat="1" applyFont="1" applyAlignment="1">
      <alignment vertical="top"/>
    </xf>
    <xf numFmtId="4" fontId="8" fillId="0" borderId="0" xfId="2175" applyNumberFormat="1" applyFont="1"/>
    <xf numFmtId="0" fontId="8" fillId="0" borderId="0" xfId="2175" applyFont="1"/>
    <xf numFmtId="0" fontId="8" fillId="0" borderId="14" xfId="2175" applyFont="1" applyBorder="1"/>
    <xf numFmtId="0" fontId="107" fillId="0" borderId="14" xfId="2175" applyFont="1" applyBorder="1"/>
    <xf numFmtId="0" fontId="14" fillId="0" borderId="14" xfId="2175" applyFont="1" applyBorder="1" applyAlignment="1" applyProtection="1">
      <alignment horizontal="right"/>
      <protection locked="0"/>
    </xf>
    <xf numFmtId="4" fontId="8" fillId="0" borderId="14" xfId="2175" applyNumberFormat="1" applyFont="1" applyBorder="1"/>
    <xf numFmtId="0" fontId="107" fillId="0" borderId="0" xfId="2175" applyFont="1"/>
    <xf numFmtId="0" fontId="8" fillId="0" borderId="0" xfId="2175" applyFont="1" applyAlignment="1">
      <alignment wrapText="1"/>
    </xf>
    <xf numFmtId="0" fontId="14" fillId="0" borderId="0" xfId="2175" applyFont="1" applyAlignment="1" applyProtection="1">
      <alignment horizontal="right"/>
      <protection locked="0"/>
    </xf>
    <xf numFmtId="166" fontId="8" fillId="0" borderId="0" xfId="2175" applyNumberFormat="1" applyFont="1"/>
    <xf numFmtId="0" fontId="107" fillId="0" borderId="0" xfId="2175" applyFont="1" applyAlignment="1">
      <alignment horizontal="left"/>
    </xf>
    <xf numFmtId="0" fontId="5" fillId="0" borderId="0" xfId="2175" applyFont="1" applyAlignment="1">
      <alignment horizontal="left" vertical="top" wrapText="1"/>
    </xf>
    <xf numFmtId="0" fontId="3" fillId="0" borderId="0" xfId="1988" applyFont="1"/>
    <xf numFmtId="0" fontId="3" fillId="0" borderId="0" xfId="1988" applyFont="1" applyAlignment="1">
      <alignment wrapText="1"/>
    </xf>
    <xf numFmtId="0" fontId="10" fillId="61" borderId="0" xfId="1988" applyFont="1" applyFill="1"/>
    <xf numFmtId="171" fontId="11" fillId="61" borderId="0" xfId="1440" applyNumberFormat="1" applyFont="1" applyFill="1" applyBorder="1" applyAlignment="1">
      <alignment horizontal="right" vertical="center" shrinkToFit="1"/>
    </xf>
    <xf numFmtId="0" fontId="3" fillId="0" borderId="34" xfId="1988" applyFont="1" applyBorder="1"/>
    <xf numFmtId="0" fontId="109" fillId="0" borderId="34" xfId="1988" applyFont="1" applyBorder="1"/>
    <xf numFmtId="0" fontId="3" fillId="0" borderId="34" xfId="1988" applyFont="1" applyBorder="1" applyAlignment="1">
      <alignment wrapText="1"/>
    </xf>
    <xf numFmtId="0" fontId="108" fillId="0" borderId="34" xfId="1988" applyFont="1" applyBorder="1"/>
    <xf numFmtId="0" fontId="109" fillId="0" borderId="0" xfId="1988" applyFont="1" applyAlignment="1">
      <alignment horizontal="left" indent="4"/>
    </xf>
    <xf numFmtId="0" fontId="113" fillId="0" borderId="0" xfId="1988" applyFont="1" applyAlignment="1">
      <alignment wrapText="1"/>
    </xf>
    <xf numFmtId="0" fontId="113" fillId="0" borderId="0" xfId="1988" applyFont="1"/>
    <xf numFmtId="0" fontId="106" fillId="0" borderId="0" xfId="1988" applyFont="1" applyAlignment="1">
      <alignment wrapText="1"/>
    </xf>
    <xf numFmtId="0" fontId="8" fillId="0" borderId="0" xfId="2362" applyFont="1" applyAlignment="1" applyProtection="1">
      <alignment vertical="top" wrapText="1"/>
      <protection locked="0"/>
    </xf>
    <xf numFmtId="0" fontId="9" fillId="0" borderId="33" xfId="2177" applyFont="1" applyBorder="1" applyAlignment="1">
      <alignment horizontal="center"/>
    </xf>
    <xf numFmtId="0" fontId="114" fillId="0" borderId="0" xfId="1929" applyFont="1" applyAlignment="1">
      <alignment horizontal="center"/>
    </xf>
    <xf numFmtId="0" fontId="106" fillId="0" borderId="0" xfId="1929" applyFont="1" applyAlignment="1">
      <alignment horizontal="center"/>
    </xf>
    <xf numFmtId="4" fontId="8" fillId="0" borderId="0" xfId="2175" applyNumberFormat="1" applyFont="1" applyAlignment="1">
      <alignment horizontal="center" vertical="top"/>
    </xf>
    <xf numFmtId="0" fontId="8" fillId="0" borderId="0" xfId="2173" applyFont="1" applyAlignment="1">
      <alignment horizontal="center" vertical="center"/>
    </xf>
    <xf numFmtId="0" fontId="115" fillId="0" borderId="0" xfId="2173" applyFont="1" applyAlignment="1">
      <alignment vertical="center"/>
    </xf>
    <xf numFmtId="0" fontId="109" fillId="0" borderId="33" xfId="0" applyFont="1" applyBorder="1"/>
    <xf numFmtId="0" fontId="115" fillId="0" borderId="33" xfId="2173" applyFont="1" applyBorder="1" applyAlignment="1">
      <alignment vertical="center"/>
    </xf>
    <xf numFmtId="49" fontId="115" fillId="0" borderId="0" xfId="2180" applyNumberFormat="1" applyFont="1" applyAlignment="1">
      <alignment horizontal="center"/>
    </xf>
    <xf numFmtId="0" fontId="9" fillId="0" borderId="0" xfId="2174" applyFont="1" applyAlignment="1">
      <alignment horizontal="center" vertical="top"/>
    </xf>
    <xf numFmtId="0" fontId="116" fillId="0" borderId="0" xfId="0" applyFont="1" applyAlignment="1">
      <alignment horizontal="left" vertical="top" wrapText="1"/>
    </xf>
    <xf numFmtId="49" fontId="14" fillId="0" borderId="0" xfId="218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113" fillId="0" borderId="0" xfId="0" applyFont="1" applyAlignment="1">
      <alignment vertical="top"/>
    </xf>
    <xf numFmtId="49" fontId="106" fillId="0" borderId="0" xfId="0" applyNumberFormat="1" applyFont="1" applyAlignment="1">
      <alignment horizontal="center" wrapText="1"/>
    </xf>
    <xf numFmtId="0" fontId="80" fillId="0" borderId="0" xfId="0" applyFont="1" applyAlignment="1">
      <alignment vertical="top" wrapText="1"/>
    </xf>
    <xf numFmtId="0" fontId="8" fillId="0" borderId="14" xfId="2174" applyFont="1" applyBorder="1" applyAlignment="1">
      <alignment wrapText="1"/>
    </xf>
    <xf numFmtId="0" fontId="107" fillId="0" borderId="0" xfId="2174" applyFont="1"/>
    <xf numFmtId="0" fontId="115" fillId="0" borderId="0" xfId="2174" applyFont="1" applyAlignment="1" applyProtection="1">
      <alignment horizontal="right"/>
      <protection locked="0"/>
    </xf>
    <xf numFmtId="0" fontId="111" fillId="61" borderId="0" xfId="2173" applyFont="1" applyFill="1" applyAlignment="1">
      <alignment vertical="center"/>
    </xf>
    <xf numFmtId="170" fontId="117" fillId="61" borderId="0" xfId="2173" applyNumberFormat="1" applyFont="1" applyFill="1" applyAlignment="1">
      <alignment vertical="center"/>
    </xf>
    <xf numFmtId="0" fontId="109" fillId="0" borderId="34" xfId="0" applyFont="1" applyBorder="1"/>
    <xf numFmtId="0" fontId="5" fillId="0" borderId="0" xfId="0" applyFont="1" applyAlignment="1">
      <alignment horizontal="left"/>
    </xf>
    <xf numFmtId="0" fontId="8" fillId="0" borderId="0" xfId="2174" applyFont="1" applyAlignment="1">
      <alignment horizontal="left" vertical="top"/>
    </xf>
    <xf numFmtId="0" fontId="118" fillId="0" borderId="0" xfId="2175" applyFont="1" applyAlignment="1" applyProtection="1">
      <alignment horizontal="left" vertical="top"/>
      <protection locked="0"/>
    </xf>
    <xf numFmtId="0" fontId="80" fillId="0" borderId="0" xfId="0" applyFont="1" applyAlignment="1">
      <alignment horizontal="right" vertical="top" wrapText="1"/>
    </xf>
    <xf numFmtId="49" fontId="8" fillId="0" borderId="0" xfId="2174" applyNumberFormat="1" applyFont="1" applyAlignment="1">
      <alignment horizontal="center" wrapText="1"/>
    </xf>
    <xf numFmtId="49" fontId="5" fillId="0" borderId="0" xfId="2174" applyNumberFormat="1" applyFont="1" applyAlignment="1">
      <alignment horizontal="left"/>
    </xf>
    <xf numFmtId="49" fontId="113" fillId="0" borderId="0" xfId="0" applyNumberFormat="1" applyFont="1" applyAlignment="1">
      <alignment horizontal="center" wrapText="1"/>
    </xf>
    <xf numFmtId="49" fontId="113" fillId="0" borderId="0" xfId="0" applyNumberFormat="1" applyFont="1" applyAlignment="1">
      <alignment horizontal="center" vertical="top" wrapText="1"/>
    </xf>
    <xf numFmtId="2" fontId="3" fillId="0" borderId="0" xfId="2174" applyNumberFormat="1" applyFont="1"/>
    <xf numFmtId="0" fontId="3" fillId="0" borderId="0" xfId="0" applyFont="1" applyAlignment="1">
      <alignment vertical="center"/>
    </xf>
    <xf numFmtId="0" fontId="122" fillId="0" borderId="0" xfId="0" applyFont="1" applyAlignment="1">
      <alignment vertical="center" wrapText="1"/>
    </xf>
    <xf numFmtId="0" fontId="124" fillId="0" borderId="0" xfId="0" applyFont="1" applyAlignment="1">
      <alignment vertical="center"/>
    </xf>
    <xf numFmtId="0" fontId="123" fillId="0" borderId="0" xfId="0" applyFont="1" applyAlignment="1">
      <alignment vertical="center"/>
    </xf>
    <xf numFmtId="0" fontId="119" fillId="0" borderId="0" xfId="0" applyFont="1"/>
    <xf numFmtId="0" fontId="126" fillId="0" borderId="0" xfId="0" applyFont="1" applyAlignment="1">
      <alignment vertical="center"/>
    </xf>
    <xf numFmtId="0" fontId="126" fillId="0" borderId="0" xfId="0" applyFont="1" applyAlignment="1">
      <alignment vertical="top" wrapText="1"/>
    </xf>
    <xf numFmtId="0" fontId="130" fillId="84" borderId="0" xfId="0" applyFont="1" applyFill="1" applyAlignment="1">
      <alignment vertical="center"/>
    </xf>
    <xf numFmtId="0" fontId="120" fillId="84" borderId="0" xfId="0" applyFont="1" applyFill="1" applyAlignment="1">
      <alignment vertical="center" wrapText="1"/>
    </xf>
    <xf numFmtId="0" fontId="125" fillId="84" borderId="0" xfId="0" applyFont="1" applyFill="1" applyAlignment="1">
      <alignment vertical="center"/>
    </xf>
    <xf numFmtId="0" fontId="125" fillId="0" borderId="0" xfId="0" applyFont="1" applyAlignment="1">
      <alignment vertical="center"/>
    </xf>
    <xf numFmtId="0" fontId="0" fillId="0" borderId="45" xfId="0" applyBorder="1"/>
    <xf numFmtId="0" fontId="124" fillId="0" borderId="0" xfId="0" applyFont="1" applyAlignment="1">
      <alignment horizontal="left" vertical="center"/>
    </xf>
    <xf numFmtId="49" fontId="114" fillId="0" borderId="0" xfId="0" applyNumberFormat="1" applyFont="1" applyAlignment="1">
      <alignment horizontal="center" wrapText="1"/>
    </xf>
    <xf numFmtId="0" fontId="80" fillId="0" borderId="0" xfId="0" applyFont="1" applyAlignment="1">
      <alignment horizontal="justify" vertical="top" wrapText="1"/>
    </xf>
    <xf numFmtId="0" fontId="8" fillId="0" borderId="0" xfId="2180" applyFont="1" applyAlignment="1">
      <alignment horizontal="right" vertical="top"/>
    </xf>
    <xf numFmtId="3" fontId="8" fillId="0" borderId="0" xfId="2174" applyNumberFormat="1" applyFont="1"/>
    <xf numFmtId="49" fontId="8" fillId="0" borderId="0" xfId="218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72" fontId="8" fillId="0" borderId="0" xfId="2175" applyNumberFormat="1" applyFont="1" applyAlignment="1" applyProtection="1">
      <alignment horizontal="right" vertical="top"/>
      <protection locked="0"/>
    </xf>
    <xf numFmtId="1" fontId="25" fillId="0" borderId="0" xfId="2174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>
      <alignment horizontal="right"/>
    </xf>
    <xf numFmtId="49" fontId="114" fillId="0" borderId="0" xfId="0" applyNumberFormat="1" applyFont="1" applyAlignment="1">
      <alignment horizontal="center" vertical="top" wrapText="1"/>
    </xf>
    <xf numFmtId="49" fontId="10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121" fillId="84" borderId="0" xfId="0" applyFont="1" applyFill="1" applyAlignment="1">
      <alignment horizontal="left" wrapText="1"/>
    </xf>
    <xf numFmtId="0" fontId="122" fillId="0" borderId="0" xfId="0" applyFont="1" applyAlignment="1">
      <alignment horizontal="left" vertical="center" wrapText="1"/>
    </xf>
    <xf numFmtId="0" fontId="123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24" fillId="0" borderId="0" xfId="0" applyFont="1" applyAlignment="1">
      <alignment horizontal="left" vertical="center"/>
    </xf>
    <xf numFmtId="0" fontId="126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26" fillId="0" borderId="0" xfId="0" applyFont="1" applyAlignment="1">
      <alignment horizontal="left" vertical="center"/>
    </xf>
    <xf numFmtId="0" fontId="127" fillId="0" borderId="0" xfId="0" applyFont="1"/>
    <xf numFmtId="0" fontId="16" fillId="0" borderId="0" xfId="1232" applyAlignment="1" applyProtection="1"/>
    <xf numFmtId="0" fontId="106" fillId="0" borderId="0" xfId="0" applyFont="1"/>
    <xf numFmtId="0" fontId="126" fillId="0" borderId="0" xfId="0" applyFont="1" applyAlignment="1">
      <alignment horizontal="left" vertical="top" wrapText="1"/>
    </xf>
    <xf numFmtId="0" fontId="126" fillId="0" borderId="0" xfId="0" applyFont="1"/>
    <xf numFmtId="0" fontId="129" fillId="0" borderId="0" xfId="0" applyFont="1" applyAlignment="1">
      <alignment vertical="center"/>
    </xf>
    <xf numFmtId="0" fontId="11" fillId="84" borderId="0" xfId="0" applyFont="1" applyFill="1" applyAlignment="1">
      <alignment vertical="center" wrapText="1"/>
    </xf>
    <xf numFmtId="0" fontId="128" fillId="84" borderId="0" xfId="0" applyFont="1" applyFill="1" applyAlignment="1">
      <alignment vertical="center"/>
    </xf>
    <xf numFmtId="211" fontId="128" fillId="0" borderId="0" xfId="0" applyNumberFormat="1" applyFont="1" applyAlignment="1">
      <alignment horizontal="left"/>
    </xf>
    <xf numFmtId="49" fontId="121" fillId="84" borderId="0" xfId="0" applyNumberFormat="1" applyFont="1" applyFill="1" applyAlignment="1">
      <alignment horizontal="right"/>
    </xf>
    <xf numFmtId="171" fontId="11" fillId="61" borderId="0" xfId="1439" applyNumberFormat="1" applyFont="1" applyFill="1" applyBorder="1" applyAlignment="1">
      <alignment horizontal="right" vertical="center"/>
    </xf>
    <xf numFmtId="0" fontId="80" fillId="85" borderId="0" xfId="0" applyFont="1" applyFill="1" applyAlignment="1">
      <alignment horizontal="justify" vertical="top" wrapText="1"/>
    </xf>
    <xf numFmtId="166" fontId="3" fillId="85" borderId="0" xfId="2174" applyNumberFormat="1" applyFont="1" applyFill="1"/>
  </cellXfs>
  <cellStyles count="2739">
    <cellStyle name="_156_PP_0101_ZTP_SP_00" xfId="1" xr:uid="{00000000-0005-0000-0000-000000000000}"/>
    <cellStyle name="_156_PP_0101_ZTP_SP_00 2" xfId="2" xr:uid="{00000000-0005-0000-0000-000001000000}"/>
    <cellStyle name="_156_PP_0101_ZTP_SP_00 3" xfId="3" xr:uid="{00000000-0005-0000-0000-000002000000}"/>
    <cellStyle name="_156_PP_0101_ZTP_SP_00 4" xfId="4" xr:uid="{00000000-0005-0000-0000-000003000000}"/>
    <cellStyle name="_156_PP_0101_ZTP_SP_00 5" xfId="5" xr:uid="{00000000-0005-0000-0000-000004000000}"/>
    <cellStyle name="_156_PP_0101_ZTP_SP_00 6" xfId="6" xr:uid="{00000000-0005-0000-0000-000005000000}"/>
    <cellStyle name="_156_PP_0801_PIS_VV_00" xfId="7" xr:uid="{00000000-0005-0000-0000-000006000000}"/>
    <cellStyle name="_156_PP_0801_PIS_VV_00 2" xfId="8" xr:uid="{00000000-0005-0000-0000-000007000000}"/>
    <cellStyle name="_156_PP_0801_PIS_VV_00 3" xfId="9" xr:uid="{00000000-0005-0000-0000-000008000000}"/>
    <cellStyle name="_156_PP_0801_PIS_VV_00 4" xfId="10" xr:uid="{00000000-0005-0000-0000-000009000000}"/>
    <cellStyle name="_156_PP_0801_PIS_VV_00 5" xfId="11" xr:uid="{00000000-0005-0000-0000-00000A000000}"/>
    <cellStyle name="_156_PP_0801_PIS_VV_00 6" xfId="12" xr:uid="{00000000-0005-0000-0000-00000B000000}"/>
    <cellStyle name="_271_R_RD Čížek" xfId="13" xr:uid="{00000000-0005-0000-0000-00000C000000}"/>
    <cellStyle name="_271_R_RD Čížek 2" xfId="14" xr:uid="{00000000-0005-0000-0000-00000D000000}"/>
    <cellStyle name="_271_R_RD Čížek 3" xfId="15" xr:uid="{00000000-0005-0000-0000-00000E000000}"/>
    <cellStyle name="_271_R_RD Čížek 4" xfId="16" xr:uid="{00000000-0005-0000-0000-00000F000000}"/>
    <cellStyle name="_271_R_RD Čížek 5" xfId="17" xr:uid="{00000000-0005-0000-0000-000010000000}"/>
    <cellStyle name="_271_R_RD Čížek 6" xfId="18" xr:uid="{00000000-0005-0000-0000-000011000000}"/>
    <cellStyle name="_Babice_rozp2" xfId="19" xr:uid="{00000000-0005-0000-0000-000012000000}"/>
    <cellStyle name="_CCTV" xfId="20" xr:uid="{00000000-0005-0000-0000-000013000000}"/>
    <cellStyle name="_cina_rozp" xfId="21" xr:uid="{00000000-0005-0000-0000-000014000000}"/>
    <cellStyle name="_CZ_9_2003_D" xfId="22" xr:uid="{00000000-0005-0000-0000-000015000000}"/>
    <cellStyle name="_D 7.1_silnoproud" xfId="23" xr:uid="{00000000-0005-0000-0000-000016000000}"/>
    <cellStyle name="_DT" xfId="24" xr:uid="{00000000-0005-0000-0000-000017000000}"/>
    <cellStyle name="_Dubový mlýn_rozp" xfId="25" xr:uid="{00000000-0005-0000-0000-000018000000}"/>
    <cellStyle name="_e) Silnoproud" xfId="26" xr:uid="{00000000-0005-0000-0000-000019000000}"/>
    <cellStyle name="_EBC_vykaz_vymer" xfId="27" xr:uid="{00000000-0005-0000-0000-00001A000000}"/>
    <cellStyle name="_EZS" xfId="28" xr:uid="{00000000-0005-0000-0000-00001B000000}"/>
    <cellStyle name="_f) Slaboproud" xfId="29" xr:uid="{00000000-0005-0000-0000-00001C000000}"/>
    <cellStyle name="_g) Hromosvod" xfId="30" xr:uid="{00000000-0005-0000-0000-00001D000000}"/>
    <cellStyle name="_Holýšov_rozp" xfId="31" xr:uid="{00000000-0005-0000-0000-00001E000000}"/>
    <cellStyle name="_IATCC_rozp" xfId="32" xr:uid="{00000000-0005-0000-0000-00001F000000}"/>
    <cellStyle name="_l) Technologické soubory - Park.systém+STA" xfId="33" xr:uid="{00000000-0005-0000-0000-000020000000}"/>
    <cellStyle name="_Ladronka_2_VV-DVD_kontrola_FINAL" xfId="34" xr:uid="{00000000-0005-0000-0000-000021000000}"/>
    <cellStyle name="_Ladronka_2_VV-DVD_kontrola_FINAL 2" xfId="35" xr:uid="{00000000-0005-0000-0000-000022000000}"/>
    <cellStyle name="_Ladronka_2_VV-DVD_kontrola_FINAL 3" xfId="36" xr:uid="{00000000-0005-0000-0000-000023000000}"/>
    <cellStyle name="_Ladronka_2_VV-DVD_kontrola_FINAL 4" xfId="37" xr:uid="{00000000-0005-0000-0000-000024000000}"/>
    <cellStyle name="_Ladronka_2_VV-DVD_kontrola_FINAL_cel_vzor" xfId="38" xr:uid="{00000000-0005-0000-0000-000025000000}"/>
    <cellStyle name="_N02117-ELSYCO SK Socialnu Poistvnu Zilina SK" xfId="39" xr:uid="{00000000-0005-0000-0000-000026000000}"/>
    <cellStyle name="_N02129-Johnson Controls-EUROPAPIR Bratislava" xfId="40" xr:uid="{00000000-0005-0000-0000-000027000000}"/>
    <cellStyle name="_N02132-Johnson Controls-UNIPHARMA Bratislava - CCTV, ACCES" xfId="41" xr:uid="{00000000-0005-0000-0000-000028000000}"/>
    <cellStyle name="_N0214X-ROSS-EUROPAPIR Bratislava" xfId="42" xr:uid="{00000000-0005-0000-0000-000029000000}"/>
    <cellStyle name="_N0467_03 - nemocnice Ústí nad Orlicí - Energie -bez RV a mont.m" xfId="43" xr:uid="{00000000-0005-0000-0000-00002A000000}"/>
    <cellStyle name="_N06022-VATECH, Hotel Diplomat Plzeň" xfId="44" xr:uid="{00000000-0005-0000-0000-00002B000000}"/>
    <cellStyle name="_N06156-1-Zimní stadion, Uherský Ostroh" xfId="45" xr:uid="{00000000-0005-0000-0000-00002C000000}"/>
    <cellStyle name="_N07086-ESTE,ASKO Praha-Štěrboholy, slaboproud" xfId="46" xr:uid="{00000000-0005-0000-0000-00002D000000}"/>
    <cellStyle name="_N0789_03 eml" xfId="47" xr:uid="{00000000-0005-0000-0000-00002E000000}"/>
    <cellStyle name="_N0XXXX-Nabídky-vzor- new" xfId="48" xr:uid="{00000000-0005-0000-0000-00002F000000}"/>
    <cellStyle name="_Nabídka KV SiPass" xfId="49" xr:uid="{00000000-0005-0000-0000-000030000000}"/>
    <cellStyle name="_nabLS_co_2" xfId="50" xr:uid="{00000000-0005-0000-0000-000031000000}"/>
    <cellStyle name="_NXXXXX-Johnson Controls -vzor cen pro SK, EZS, EPS" xfId="51" xr:uid="{00000000-0005-0000-0000-000032000000}"/>
    <cellStyle name="_PCR_rozp" xfId="52" xr:uid="{00000000-0005-0000-0000-000033000000}"/>
    <cellStyle name="_PERSONAL" xfId="53" xr:uid="{00000000-0005-0000-0000-000034000000}"/>
    <cellStyle name="_PERSONAL 2" xfId="54" xr:uid="{00000000-0005-0000-0000-000035000000}"/>
    <cellStyle name="_PERSONAL 3" xfId="55" xr:uid="{00000000-0005-0000-0000-000036000000}"/>
    <cellStyle name="_PERSONAL 4" xfId="56" xr:uid="{00000000-0005-0000-0000-000037000000}"/>
    <cellStyle name="_PERSONAL 5" xfId="57" xr:uid="{00000000-0005-0000-0000-000038000000}"/>
    <cellStyle name="_PERSONAL 6" xfId="58" xr:uid="{00000000-0005-0000-0000-000039000000}"/>
    <cellStyle name="_PERSONAL 7" xfId="59" xr:uid="{00000000-0005-0000-0000-00003A000000}"/>
    <cellStyle name="_PERSONAL_1" xfId="60" xr:uid="{00000000-0005-0000-0000-00003B000000}"/>
    <cellStyle name="_PERSONAL_1 2" xfId="61" xr:uid="{00000000-0005-0000-0000-00003C000000}"/>
    <cellStyle name="_PERSONAL_1 3" xfId="62" xr:uid="{00000000-0005-0000-0000-00003D000000}"/>
    <cellStyle name="_PERSONAL_1 4" xfId="63" xr:uid="{00000000-0005-0000-0000-00003E000000}"/>
    <cellStyle name="_PERSONAL_1 5" xfId="64" xr:uid="{00000000-0005-0000-0000-00003F000000}"/>
    <cellStyle name="_PERSONAL_1 6" xfId="65" xr:uid="{00000000-0005-0000-0000-000040000000}"/>
    <cellStyle name="_PERSONAL_1 7" xfId="66" xr:uid="{00000000-0005-0000-0000-000041000000}"/>
    <cellStyle name="_PleasHB_rozp" xfId="67" xr:uid="{00000000-0005-0000-0000-000042000000}"/>
    <cellStyle name="_Q-Sadovky-výkaz-2003-07-01" xfId="68" xr:uid="{00000000-0005-0000-0000-000043000000}"/>
    <cellStyle name="_Q-Sadovky-výkaz-2003-07-01 10" xfId="69" xr:uid="{00000000-0005-0000-0000-000044000000}"/>
    <cellStyle name="_Q-Sadovky-výkaz-2003-07-01 10 2" xfId="70" xr:uid="{00000000-0005-0000-0000-000045000000}"/>
    <cellStyle name="_Q-Sadovky-výkaz-2003-07-01 10 3" xfId="71" xr:uid="{00000000-0005-0000-0000-000046000000}"/>
    <cellStyle name="_Q-Sadovky-výkaz-2003-07-01 10 4" xfId="72" xr:uid="{00000000-0005-0000-0000-000047000000}"/>
    <cellStyle name="_Q-Sadovky-výkaz-2003-07-01 10 5" xfId="73" xr:uid="{00000000-0005-0000-0000-000048000000}"/>
    <cellStyle name="_Q-Sadovky-výkaz-2003-07-01 10 6" xfId="74" xr:uid="{00000000-0005-0000-0000-000049000000}"/>
    <cellStyle name="_Q-Sadovky-výkaz-2003-07-01 11" xfId="75" xr:uid="{00000000-0005-0000-0000-00004A000000}"/>
    <cellStyle name="_Q-Sadovky-výkaz-2003-07-01 11 2" xfId="76" xr:uid="{00000000-0005-0000-0000-00004B000000}"/>
    <cellStyle name="_Q-Sadovky-výkaz-2003-07-01 11 3" xfId="77" xr:uid="{00000000-0005-0000-0000-00004C000000}"/>
    <cellStyle name="_Q-Sadovky-výkaz-2003-07-01 11 4" xfId="78" xr:uid="{00000000-0005-0000-0000-00004D000000}"/>
    <cellStyle name="_Q-Sadovky-výkaz-2003-07-01 11 5" xfId="79" xr:uid="{00000000-0005-0000-0000-00004E000000}"/>
    <cellStyle name="_Q-Sadovky-výkaz-2003-07-01 11 6" xfId="80" xr:uid="{00000000-0005-0000-0000-00004F000000}"/>
    <cellStyle name="_Q-Sadovky-výkaz-2003-07-01 12" xfId="81" xr:uid="{00000000-0005-0000-0000-000050000000}"/>
    <cellStyle name="_Q-Sadovky-výkaz-2003-07-01 12 2" xfId="82" xr:uid="{00000000-0005-0000-0000-000051000000}"/>
    <cellStyle name="_Q-Sadovky-výkaz-2003-07-01 12 3" xfId="83" xr:uid="{00000000-0005-0000-0000-000052000000}"/>
    <cellStyle name="_Q-Sadovky-výkaz-2003-07-01 12 4" xfId="84" xr:uid="{00000000-0005-0000-0000-000053000000}"/>
    <cellStyle name="_Q-Sadovky-výkaz-2003-07-01 12 5" xfId="85" xr:uid="{00000000-0005-0000-0000-000054000000}"/>
    <cellStyle name="_Q-Sadovky-výkaz-2003-07-01 12 6" xfId="86" xr:uid="{00000000-0005-0000-0000-000055000000}"/>
    <cellStyle name="_Q-Sadovky-výkaz-2003-07-01 13" xfId="87" xr:uid="{00000000-0005-0000-0000-000056000000}"/>
    <cellStyle name="_Q-Sadovky-výkaz-2003-07-01 13 2" xfId="88" xr:uid="{00000000-0005-0000-0000-000057000000}"/>
    <cellStyle name="_Q-Sadovky-výkaz-2003-07-01 13 3" xfId="89" xr:uid="{00000000-0005-0000-0000-000058000000}"/>
    <cellStyle name="_Q-Sadovky-výkaz-2003-07-01 13 4" xfId="90" xr:uid="{00000000-0005-0000-0000-000059000000}"/>
    <cellStyle name="_Q-Sadovky-výkaz-2003-07-01 13 5" xfId="91" xr:uid="{00000000-0005-0000-0000-00005A000000}"/>
    <cellStyle name="_Q-Sadovky-výkaz-2003-07-01 13 6" xfId="92" xr:uid="{00000000-0005-0000-0000-00005B000000}"/>
    <cellStyle name="_Q-Sadovky-výkaz-2003-07-01 14" xfId="93" xr:uid="{00000000-0005-0000-0000-00005C000000}"/>
    <cellStyle name="_Q-Sadovky-výkaz-2003-07-01 14 2" xfId="94" xr:uid="{00000000-0005-0000-0000-00005D000000}"/>
    <cellStyle name="_Q-Sadovky-výkaz-2003-07-01 14 3" xfId="95" xr:uid="{00000000-0005-0000-0000-00005E000000}"/>
    <cellStyle name="_Q-Sadovky-výkaz-2003-07-01 14 4" xfId="96" xr:uid="{00000000-0005-0000-0000-00005F000000}"/>
    <cellStyle name="_Q-Sadovky-výkaz-2003-07-01 14 5" xfId="97" xr:uid="{00000000-0005-0000-0000-000060000000}"/>
    <cellStyle name="_Q-Sadovky-výkaz-2003-07-01 14 6" xfId="98" xr:uid="{00000000-0005-0000-0000-000061000000}"/>
    <cellStyle name="_Q-Sadovky-výkaz-2003-07-01 15" xfId="99" xr:uid="{00000000-0005-0000-0000-000062000000}"/>
    <cellStyle name="_Q-Sadovky-výkaz-2003-07-01 15 2" xfId="100" xr:uid="{00000000-0005-0000-0000-000063000000}"/>
    <cellStyle name="_Q-Sadovky-výkaz-2003-07-01 15 3" xfId="101" xr:uid="{00000000-0005-0000-0000-000064000000}"/>
    <cellStyle name="_Q-Sadovky-výkaz-2003-07-01 15 4" xfId="102" xr:uid="{00000000-0005-0000-0000-000065000000}"/>
    <cellStyle name="_Q-Sadovky-výkaz-2003-07-01 15 5" xfId="103" xr:uid="{00000000-0005-0000-0000-000066000000}"/>
    <cellStyle name="_Q-Sadovky-výkaz-2003-07-01 15 6" xfId="104" xr:uid="{00000000-0005-0000-0000-000067000000}"/>
    <cellStyle name="_Q-Sadovky-výkaz-2003-07-01 16" xfId="105" xr:uid="{00000000-0005-0000-0000-000068000000}"/>
    <cellStyle name="_Q-Sadovky-výkaz-2003-07-01 16 2" xfId="106" xr:uid="{00000000-0005-0000-0000-000069000000}"/>
    <cellStyle name="_Q-Sadovky-výkaz-2003-07-01 16 3" xfId="107" xr:uid="{00000000-0005-0000-0000-00006A000000}"/>
    <cellStyle name="_Q-Sadovky-výkaz-2003-07-01 16 4" xfId="108" xr:uid="{00000000-0005-0000-0000-00006B000000}"/>
    <cellStyle name="_Q-Sadovky-výkaz-2003-07-01 16 5" xfId="109" xr:uid="{00000000-0005-0000-0000-00006C000000}"/>
    <cellStyle name="_Q-Sadovky-výkaz-2003-07-01 16 6" xfId="110" xr:uid="{00000000-0005-0000-0000-00006D000000}"/>
    <cellStyle name="_Q-Sadovky-výkaz-2003-07-01 17" xfId="111" xr:uid="{00000000-0005-0000-0000-00006E000000}"/>
    <cellStyle name="_Q-Sadovky-výkaz-2003-07-01 17 2" xfId="112" xr:uid="{00000000-0005-0000-0000-00006F000000}"/>
    <cellStyle name="_Q-Sadovky-výkaz-2003-07-01 17 3" xfId="113" xr:uid="{00000000-0005-0000-0000-000070000000}"/>
    <cellStyle name="_Q-Sadovky-výkaz-2003-07-01 17 4" xfId="114" xr:uid="{00000000-0005-0000-0000-000071000000}"/>
    <cellStyle name="_Q-Sadovky-výkaz-2003-07-01 17 5" xfId="115" xr:uid="{00000000-0005-0000-0000-000072000000}"/>
    <cellStyle name="_Q-Sadovky-výkaz-2003-07-01 17 6" xfId="116" xr:uid="{00000000-0005-0000-0000-000073000000}"/>
    <cellStyle name="_Q-Sadovky-výkaz-2003-07-01 18" xfId="117" xr:uid="{00000000-0005-0000-0000-000074000000}"/>
    <cellStyle name="_Q-Sadovky-výkaz-2003-07-01 18 2" xfId="118" xr:uid="{00000000-0005-0000-0000-000075000000}"/>
    <cellStyle name="_Q-Sadovky-výkaz-2003-07-01 18 3" xfId="119" xr:uid="{00000000-0005-0000-0000-000076000000}"/>
    <cellStyle name="_Q-Sadovky-výkaz-2003-07-01 18 4" xfId="120" xr:uid="{00000000-0005-0000-0000-000077000000}"/>
    <cellStyle name="_Q-Sadovky-výkaz-2003-07-01 18 5" xfId="121" xr:uid="{00000000-0005-0000-0000-000078000000}"/>
    <cellStyle name="_Q-Sadovky-výkaz-2003-07-01 18 6" xfId="122" xr:uid="{00000000-0005-0000-0000-000079000000}"/>
    <cellStyle name="_Q-Sadovky-výkaz-2003-07-01 19" xfId="123" xr:uid="{00000000-0005-0000-0000-00007A000000}"/>
    <cellStyle name="_Q-Sadovky-výkaz-2003-07-01 19 2" xfId="124" xr:uid="{00000000-0005-0000-0000-00007B000000}"/>
    <cellStyle name="_Q-Sadovky-výkaz-2003-07-01 19 3" xfId="125" xr:uid="{00000000-0005-0000-0000-00007C000000}"/>
    <cellStyle name="_Q-Sadovky-výkaz-2003-07-01 19 4" xfId="126" xr:uid="{00000000-0005-0000-0000-00007D000000}"/>
    <cellStyle name="_Q-Sadovky-výkaz-2003-07-01 19 5" xfId="127" xr:uid="{00000000-0005-0000-0000-00007E000000}"/>
    <cellStyle name="_Q-Sadovky-výkaz-2003-07-01 19 6" xfId="128" xr:uid="{00000000-0005-0000-0000-00007F000000}"/>
    <cellStyle name="_Q-Sadovky-výkaz-2003-07-01 2" xfId="129" xr:uid="{00000000-0005-0000-0000-000080000000}"/>
    <cellStyle name="_Q-Sadovky-výkaz-2003-07-01 2 2" xfId="130" xr:uid="{00000000-0005-0000-0000-000081000000}"/>
    <cellStyle name="_Q-Sadovky-výkaz-2003-07-01 2 3" xfId="131" xr:uid="{00000000-0005-0000-0000-000082000000}"/>
    <cellStyle name="_Q-Sadovky-výkaz-2003-07-01 2 4" xfId="132" xr:uid="{00000000-0005-0000-0000-000083000000}"/>
    <cellStyle name="_Q-Sadovky-výkaz-2003-07-01 2 5" xfId="133" xr:uid="{00000000-0005-0000-0000-000084000000}"/>
    <cellStyle name="_Q-Sadovky-výkaz-2003-07-01 2 6" xfId="134" xr:uid="{00000000-0005-0000-0000-000085000000}"/>
    <cellStyle name="_Q-Sadovky-výkaz-2003-07-01 20" xfId="135" xr:uid="{00000000-0005-0000-0000-000086000000}"/>
    <cellStyle name="_Q-Sadovky-výkaz-2003-07-01 20 2" xfId="136" xr:uid="{00000000-0005-0000-0000-000087000000}"/>
    <cellStyle name="_Q-Sadovky-výkaz-2003-07-01 20 3" xfId="137" xr:uid="{00000000-0005-0000-0000-000088000000}"/>
    <cellStyle name="_Q-Sadovky-výkaz-2003-07-01 20 4" xfId="138" xr:uid="{00000000-0005-0000-0000-000089000000}"/>
    <cellStyle name="_Q-Sadovky-výkaz-2003-07-01 20 5" xfId="139" xr:uid="{00000000-0005-0000-0000-00008A000000}"/>
    <cellStyle name="_Q-Sadovky-výkaz-2003-07-01 20 6" xfId="140" xr:uid="{00000000-0005-0000-0000-00008B000000}"/>
    <cellStyle name="_Q-Sadovky-výkaz-2003-07-01 21" xfId="141" xr:uid="{00000000-0005-0000-0000-00008C000000}"/>
    <cellStyle name="_Q-Sadovky-výkaz-2003-07-01 21 2" xfId="142" xr:uid="{00000000-0005-0000-0000-00008D000000}"/>
    <cellStyle name="_Q-Sadovky-výkaz-2003-07-01 21 3" xfId="143" xr:uid="{00000000-0005-0000-0000-00008E000000}"/>
    <cellStyle name="_Q-Sadovky-výkaz-2003-07-01 21 4" xfId="144" xr:uid="{00000000-0005-0000-0000-00008F000000}"/>
    <cellStyle name="_Q-Sadovky-výkaz-2003-07-01 21 5" xfId="145" xr:uid="{00000000-0005-0000-0000-000090000000}"/>
    <cellStyle name="_Q-Sadovky-výkaz-2003-07-01 21 6" xfId="146" xr:uid="{00000000-0005-0000-0000-000091000000}"/>
    <cellStyle name="_Q-Sadovky-výkaz-2003-07-01 22" xfId="147" xr:uid="{00000000-0005-0000-0000-000092000000}"/>
    <cellStyle name="_Q-Sadovky-výkaz-2003-07-01 22 2" xfId="148" xr:uid="{00000000-0005-0000-0000-000093000000}"/>
    <cellStyle name="_Q-Sadovky-výkaz-2003-07-01 22 3" xfId="149" xr:uid="{00000000-0005-0000-0000-000094000000}"/>
    <cellStyle name="_Q-Sadovky-výkaz-2003-07-01 22 4" xfId="150" xr:uid="{00000000-0005-0000-0000-000095000000}"/>
    <cellStyle name="_Q-Sadovky-výkaz-2003-07-01 22 5" xfId="151" xr:uid="{00000000-0005-0000-0000-000096000000}"/>
    <cellStyle name="_Q-Sadovky-výkaz-2003-07-01 22 6" xfId="152" xr:uid="{00000000-0005-0000-0000-000097000000}"/>
    <cellStyle name="_Q-Sadovky-výkaz-2003-07-01 23" xfId="153" xr:uid="{00000000-0005-0000-0000-000098000000}"/>
    <cellStyle name="_Q-Sadovky-výkaz-2003-07-01 23 2" xfId="154" xr:uid="{00000000-0005-0000-0000-000099000000}"/>
    <cellStyle name="_Q-Sadovky-výkaz-2003-07-01 23 3" xfId="155" xr:uid="{00000000-0005-0000-0000-00009A000000}"/>
    <cellStyle name="_Q-Sadovky-výkaz-2003-07-01 23 4" xfId="156" xr:uid="{00000000-0005-0000-0000-00009B000000}"/>
    <cellStyle name="_Q-Sadovky-výkaz-2003-07-01 23 5" xfId="157" xr:uid="{00000000-0005-0000-0000-00009C000000}"/>
    <cellStyle name="_Q-Sadovky-výkaz-2003-07-01 23 6" xfId="158" xr:uid="{00000000-0005-0000-0000-00009D000000}"/>
    <cellStyle name="_Q-Sadovky-výkaz-2003-07-01 24" xfId="159" xr:uid="{00000000-0005-0000-0000-00009E000000}"/>
    <cellStyle name="_Q-Sadovky-výkaz-2003-07-01 25" xfId="160" xr:uid="{00000000-0005-0000-0000-00009F000000}"/>
    <cellStyle name="_Q-Sadovky-výkaz-2003-07-01 26" xfId="161" xr:uid="{00000000-0005-0000-0000-0000A0000000}"/>
    <cellStyle name="_Q-Sadovky-výkaz-2003-07-01 27" xfId="162" xr:uid="{00000000-0005-0000-0000-0000A1000000}"/>
    <cellStyle name="_Q-Sadovky-výkaz-2003-07-01 28" xfId="163" xr:uid="{00000000-0005-0000-0000-0000A2000000}"/>
    <cellStyle name="_Q-Sadovky-výkaz-2003-07-01 3" xfId="164" xr:uid="{00000000-0005-0000-0000-0000A3000000}"/>
    <cellStyle name="_Q-Sadovky-výkaz-2003-07-01 3 2" xfId="165" xr:uid="{00000000-0005-0000-0000-0000A4000000}"/>
    <cellStyle name="_Q-Sadovky-výkaz-2003-07-01 3 3" xfId="166" xr:uid="{00000000-0005-0000-0000-0000A5000000}"/>
    <cellStyle name="_Q-Sadovky-výkaz-2003-07-01 3 4" xfId="167" xr:uid="{00000000-0005-0000-0000-0000A6000000}"/>
    <cellStyle name="_Q-Sadovky-výkaz-2003-07-01 3 5" xfId="168" xr:uid="{00000000-0005-0000-0000-0000A7000000}"/>
    <cellStyle name="_Q-Sadovky-výkaz-2003-07-01 3 6" xfId="169" xr:uid="{00000000-0005-0000-0000-0000A8000000}"/>
    <cellStyle name="_Q-Sadovky-výkaz-2003-07-01 4" xfId="170" xr:uid="{00000000-0005-0000-0000-0000A9000000}"/>
    <cellStyle name="_Q-Sadovky-výkaz-2003-07-01 4 2" xfId="171" xr:uid="{00000000-0005-0000-0000-0000AA000000}"/>
    <cellStyle name="_Q-Sadovky-výkaz-2003-07-01 4 3" xfId="172" xr:uid="{00000000-0005-0000-0000-0000AB000000}"/>
    <cellStyle name="_Q-Sadovky-výkaz-2003-07-01 4 4" xfId="173" xr:uid="{00000000-0005-0000-0000-0000AC000000}"/>
    <cellStyle name="_Q-Sadovky-výkaz-2003-07-01 4 5" xfId="174" xr:uid="{00000000-0005-0000-0000-0000AD000000}"/>
    <cellStyle name="_Q-Sadovky-výkaz-2003-07-01 4 6" xfId="175" xr:uid="{00000000-0005-0000-0000-0000AE000000}"/>
    <cellStyle name="_Q-Sadovky-výkaz-2003-07-01 5" xfId="176" xr:uid="{00000000-0005-0000-0000-0000AF000000}"/>
    <cellStyle name="_Q-Sadovky-výkaz-2003-07-01 5 2" xfId="177" xr:uid="{00000000-0005-0000-0000-0000B0000000}"/>
    <cellStyle name="_Q-Sadovky-výkaz-2003-07-01 5 3" xfId="178" xr:uid="{00000000-0005-0000-0000-0000B1000000}"/>
    <cellStyle name="_Q-Sadovky-výkaz-2003-07-01 5 4" xfId="179" xr:uid="{00000000-0005-0000-0000-0000B2000000}"/>
    <cellStyle name="_Q-Sadovky-výkaz-2003-07-01 5 5" xfId="180" xr:uid="{00000000-0005-0000-0000-0000B3000000}"/>
    <cellStyle name="_Q-Sadovky-výkaz-2003-07-01 5 6" xfId="181" xr:uid="{00000000-0005-0000-0000-0000B4000000}"/>
    <cellStyle name="_Q-Sadovky-výkaz-2003-07-01 6" xfId="182" xr:uid="{00000000-0005-0000-0000-0000B5000000}"/>
    <cellStyle name="_Q-Sadovky-výkaz-2003-07-01 6 2" xfId="183" xr:uid="{00000000-0005-0000-0000-0000B6000000}"/>
    <cellStyle name="_Q-Sadovky-výkaz-2003-07-01 6 3" xfId="184" xr:uid="{00000000-0005-0000-0000-0000B7000000}"/>
    <cellStyle name="_Q-Sadovky-výkaz-2003-07-01 6 4" xfId="185" xr:uid="{00000000-0005-0000-0000-0000B8000000}"/>
    <cellStyle name="_Q-Sadovky-výkaz-2003-07-01 6 5" xfId="186" xr:uid="{00000000-0005-0000-0000-0000B9000000}"/>
    <cellStyle name="_Q-Sadovky-výkaz-2003-07-01 6 6" xfId="187" xr:uid="{00000000-0005-0000-0000-0000BA000000}"/>
    <cellStyle name="_Q-Sadovky-výkaz-2003-07-01 7" xfId="188" xr:uid="{00000000-0005-0000-0000-0000BB000000}"/>
    <cellStyle name="_Q-Sadovky-výkaz-2003-07-01 7 2" xfId="189" xr:uid="{00000000-0005-0000-0000-0000BC000000}"/>
    <cellStyle name="_Q-Sadovky-výkaz-2003-07-01 7 3" xfId="190" xr:uid="{00000000-0005-0000-0000-0000BD000000}"/>
    <cellStyle name="_Q-Sadovky-výkaz-2003-07-01 7 4" xfId="191" xr:uid="{00000000-0005-0000-0000-0000BE000000}"/>
    <cellStyle name="_Q-Sadovky-výkaz-2003-07-01 7 5" xfId="192" xr:uid="{00000000-0005-0000-0000-0000BF000000}"/>
    <cellStyle name="_Q-Sadovky-výkaz-2003-07-01 7 6" xfId="193" xr:uid="{00000000-0005-0000-0000-0000C0000000}"/>
    <cellStyle name="_Q-Sadovky-výkaz-2003-07-01 8" xfId="194" xr:uid="{00000000-0005-0000-0000-0000C1000000}"/>
    <cellStyle name="_Q-Sadovky-výkaz-2003-07-01 8 2" xfId="195" xr:uid="{00000000-0005-0000-0000-0000C2000000}"/>
    <cellStyle name="_Q-Sadovky-výkaz-2003-07-01 8 3" xfId="196" xr:uid="{00000000-0005-0000-0000-0000C3000000}"/>
    <cellStyle name="_Q-Sadovky-výkaz-2003-07-01 8 4" xfId="197" xr:uid="{00000000-0005-0000-0000-0000C4000000}"/>
    <cellStyle name="_Q-Sadovky-výkaz-2003-07-01 8 5" xfId="198" xr:uid="{00000000-0005-0000-0000-0000C5000000}"/>
    <cellStyle name="_Q-Sadovky-výkaz-2003-07-01 8 6" xfId="199" xr:uid="{00000000-0005-0000-0000-0000C6000000}"/>
    <cellStyle name="_Q-Sadovky-výkaz-2003-07-01 9" xfId="200" xr:uid="{00000000-0005-0000-0000-0000C7000000}"/>
    <cellStyle name="_Q-Sadovky-výkaz-2003-07-01 9 2" xfId="201" xr:uid="{00000000-0005-0000-0000-0000C8000000}"/>
    <cellStyle name="_Q-Sadovky-výkaz-2003-07-01 9 3" xfId="202" xr:uid="{00000000-0005-0000-0000-0000C9000000}"/>
    <cellStyle name="_Q-Sadovky-výkaz-2003-07-01 9 4" xfId="203" xr:uid="{00000000-0005-0000-0000-0000CA000000}"/>
    <cellStyle name="_Q-Sadovky-výkaz-2003-07-01 9 5" xfId="204" xr:uid="{00000000-0005-0000-0000-0000CB000000}"/>
    <cellStyle name="_Q-Sadovky-výkaz-2003-07-01 9 6" xfId="205" xr:uid="{00000000-0005-0000-0000-0000CC000000}"/>
    <cellStyle name="_Q-Sadovky-výkaz-2003-07-01_1" xfId="206" xr:uid="{00000000-0005-0000-0000-0000CD000000}"/>
    <cellStyle name="_Q-Sadovky-výkaz-2003-07-01_1 2" xfId="207" xr:uid="{00000000-0005-0000-0000-0000CE000000}"/>
    <cellStyle name="_Q-Sadovky-výkaz-2003-07-01_1 3" xfId="208" xr:uid="{00000000-0005-0000-0000-0000CF000000}"/>
    <cellStyle name="_Q-Sadovky-výkaz-2003-07-01_1 4" xfId="209" xr:uid="{00000000-0005-0000-0000-0000D0000000}"/>
    <cellStyle name="_Q-Sadovky-výkaz-2003-07-01_1 4 2" xfId="2651" xr:uid="{1D63583A-B825-452F-BE91-70CD4F4D906E}"/>
    <cellStyle name="_Q-Sadovky-výkaz-2003-07-01_1 5" xfId="210" xr:uid="{00000000-0005-0000-0000-0000D1000000}"/>
    <cellStyle name="_Q-Sadovky-výkaz-2003-07-01_1 5 2" xfId="2652" xr:uid="{59A47C6C-5E4C-4884-8E4C-A031F2E35EF2}"/>
    <cellStyle name="_Q-Sadovky-výkaz-2003-07-01_1 6" xfId="211" xr:uid="{00000000-0005-0000-0000-0000D2000000}"/>
    <cellStyle name="_Q-Sadovky-výkaz-2003-07-01_1 6 2" xfId="2653" xr:uid="{F663AE06-6E53-450D-8668-8A00F03A798B}"/>
    <cellStyle name="_Q-Sadovky-výkaz-2003-07-01_1 7" xfId="2650" xr:uid="{C277E687-69BD-462D-9280-D7E056DD2FF5}"/>
    <cellStyle name="_Q-Sadovky-výkaz-2003-07-01_2" xfId="212" xr:uid="{00000000-0005-0000-0000-0000D3000000}"/>
    <cellStyle name="_Q-Sadovky-výkaz-2003-07-01_2 10" xfId="213" xr:uid="{00000000-0005-0000-0000-0000D4000000}"/>
    <cellStyle name="_Q-Sadovky-výkaz-2003-07-01_2 10 2" xfId="214" xr:uid="{00000000-0005-0000-0000-0000D5000000}"/>
    <cellStyle name="_Q-Sadovky-výkaz-2003-07-01_2 10 3" xfId="215" xr:uid="{00000000-0005-0000-0000-0000D6000000}"/>
    <cellStyle name="_Q-Sadovky-výkaz-2003-07-01_2 10 4" xfId="216" xr:uid="{00000000-0005-0000-0000-0000D7000000}"/>
    <cellStyle name="_Q-Sadovky-výkaz-2003-07-01_2 11" xfId="217" xr:uid="{00000000-0005-0000-0000-0000D8000000}"/>
    <cellStyle name="_Q-Sadovky-výkaz-2003-07-01_2 11 2" xfId="218" xr:uid="{00000000-0005-0000-0000-0000D9000000}"/>
    <cellStyle name="_Q-Sadovky-výkaz-2003-07-01_2 11 3" xfId="219" xr:uid="{00000000-0005-0000-0000-0000DA000000}"/>
    <cellStyle name="_Q-Sadovky-výkaz-2003-07-01_2 11 4" xfId="220" xr:uid="{00000000-0005-0000-0000-0000DB000000}"/>
    <cellStyle name="_Q-Sadovky-výkaz-2003-07-01_2 12" xfId="221" xr:uid="{00000000-0005-0000-0000-0000DC000000}"/>
    <cellStyle name="_Q-Sadovky-výkaz-2003-07-01_2 12 2" xfId="222" xr:uid="{00000000-0005-0000-0000-0000DD000000}"/>
    <cellStyle name="_Q-Sadovky-výkaz-2003-07-01_2 12 3" xfId="223" xr:uid="{00000000-0005-0000-0000-0000DE000000}"/>
    <cellStyle name="_Q-Sadovky-výkaz-2003-07-01_2 12 4" xfId="224" xr:uid="{00000000-0005-0000-0000-0000DF000000}"/>
    <cellStyle name="_Q-Sadovky-výkaz-2003-07-01_2 13" xfId="225" xr:uid="{00000000-0005-0000-0000-0000E0000000}"/>
    <cellStyle name="_Q-Sadovky-výkaz-2003-07-01_2 13 2" xfId="226" xr:uid="{00000000-0005-0000-0000-0000E1000000}"/>
    <cellStyle name="_Q-Sadovky-výkaz-2003-07-01_2 13 3" xfId="227" xr:uid="{00000000-0005-0000-0000-0000E2000000}"/>
    <cellStyle name="_Q-Sadovky-výkaz-2003-07-01_2 13 4" xfId="228" xr:uid="{00000000-0005-0000-0000-0000E3000000}"/>
    <cellStyle name="_Q-Sadovky-výkaz-2003-07-01_2 14" xfId="229" xr:uid="{00000000-0005-0000-0000-0000E4000000}"/>
    <cellStyle name="_Q-Sadovky-výkaz-2003-07-01_2 14 2" xfId="230" xr:uid="{00000000-0005-0000-0000-0000E5000000}"/>
    <cellStyle name="_Q-Sadovky-výkaz-2003-07-01_2 14 3" xfId="231" xr:uid="{00000000-0005-0000-0000-0000E6000000}"/>
    <cellStyle name="_Q-Sadovky-výkaz-2003-07-01_2 14 4" xfId="232" xr:uid="{00000000-0005-0000-0000-0000E7000000}"/>
    <cellStyle name="_Q-Sadovky-výkaz-2003-07-01_2 15" xfId="233" xr:uid="{00000000-0005-0000-0000-0000E8000000}"/>
    <cellStyle name="_Q-Sadovky-výkaz-2003-07-01_2 15 2" xfId="234" xr:uid="{00000000-0005-0000-0000-0000E9000000}"/>
    <cellStyle name="_Q-Sadovky-výkaz-2003-07-01_2 15 3" xfId="235" xr:uid="{00000000-0005-0000-0000-0000EA000000}"/>
    <cellStyle name="_Q-Sadovky-výkaz-2003-07-01_2 15 4" xfId="236" xr:uid="{00000000-0005-0000-0000-0000EB000000}"/>
    <cellStyle name="_Q-Sadovky-výkaz-2003-07-01_2 16" xfId="237" xr:uid="{00000000-0005-0000-0000-0000EC000000}"/>
    <cellStyle name="_Q-Sadovky-výkaz-2003-07-01_2 16 2" xfId="238" xr:uid="{00000000-0005-0000-0000-0000ED000000}"/>
    <cellStyle name="_Q-Sadovky-výkaz-2003-07-01_2 16 3" xfId="239" xr:uid="{00000000-0005-0000-0000-0000EE000000}"/>
    <cellStyle name="_Q-Sadovky-výkaz-2003-07-01_2 16 4" xfId="240" xr:uid="{00000000-0005-0000-0000-0000EF000000}"/>
    <cellStyle name="_Q-Sadovky-výkaz-2003-07-01_2 17" xfId="241" xr:uid="{00000000-0005-0000-0000-0000F0000000}"/>
    <cellStyle name="_Q-Sadovky-výkaz-2003-07-01_2 17 2" xfId="242" xr:uid="{00000000-0005-0000-0000-0000F1000000}"/>
    <cellStyle name="_Q-Sadovky-výkaz-2003-07-01_2 17 3" xfId="243" xr:uid="{00000000-0005-0000-0000-0000F2000000}"/>
    <cellStyle name="_Q-Sadovky-výkaz-2003-07-01_2 17 4" xfId="244" xr:uid="{00000000-0005-0000-0000-0000F3000000}"/>
    <cellStyle name="_Q-Sadovky-výkaz-2003-07-01_2 18" xfId="245" xr:uid="{00000000-0005-0000-0000-0000F4000000}"/>
    <cellStyle name="_Q-Sadovky-výkaz-2003-07-01_2 18 2" xfId="246" xr:uid="{00000000-0005-0000-0000-0000F5000000}"/>
    <cellStyle name="_Q-Sadovky-výkaz-2003-07-01_2 18 3" xfId="247" xr:uid="{00000000-0005-0000-0000-0000F6000000}"/>
    <cellStyle name="_Q-Sadovky-výkaz-2003-07-01_2 18 4" xfId="248" xr:uid="{00000000-0005-0000-0000-0000F7000000}"/>
    <cellStyle name="_Q-Sadovky-výkaz-2003-07-01_2 19" xfId="249" xr:uid="{00000000-0005-0000-0000-0000F8000000}"/>
    <cellStyle name="_Q-Sadovky-výkaz-2003-07-01_2 19 2" xfId="250" xr:uid="{00000000-0005-0000-0000-0000F9000000}"/>
    <cellStyle name="_Q-Sadovky-výkaz-2003-07-01_2 19 3" xfId="251" xr:uid="{00000000-0005-0000-0000-0000FA000000}"/>
    <cellStyle name="_Q-Sadovky-výkaz-2003-07-01_2 19 4" xfId="252" xr:uid="{00000000-0005-0000-0000-0000FB000000}"/>
    <cellStyle name="_Q-Sadovky-výkaz-2003-07-01_2 2" xfId="253" xr:uid="{00000000-0005-0000-0000-0000FC000000}"/>
    <cellStyle name="_Q-Sadovky-výkaz-2003-07-01_2 2 2" xfId="254" xr:uid="{00000000-0005-0000-0000-0000FD000000}"/>
    <cellStyle name="_Q-Sadovky-výkaz-2003-07-01_2 2 3" xfId="255" xr:uid="{00000000-0005-0000-0000-0000FE000000}"/>
    <cellStyle name="_Q-Sadovky-výkaz-2003-07-01_2 2 4" xfId="256" xr:uid="{00000000-0005-0000-0000-0000FF000000}"/>
    <cellStyle name="_Q-Sadovky-výkaz-2003-07-01_2 20" xfId="257" xr:uid="{00000000-0005-0000-0000-000000010000}"/>
    <cellStyle name="_Q-Sadovky-výkaz-2003-07-01_2 20 2" xfId="258" xr:uid="{00000000-0005-0000-0000-000001010000}"/>
    <cellStyle name="_Q-Sadovky-výkaz-2003-07-01_2 20 3" xfId="259" xr:uid="{00000000-0005-0000-0000-000002010000}"/>
    <cellStyle name="_Q-Sadovky-výkaz-2003-07-01_2 20 4" xfId="260" xr:uid="{00000000-0005-0000-0000-000003010000}"/>
    <cellStyle name="_Q-Sadovky-výkaz-2003-07-01_2 21" xfId="261" xr:uid="{00000000-0005-0000-0000-000004010000}"/>
    <cellStyle name="_Q-Sadovky-výkaz-2003-07-01_2 21 2" xfId="262" xr:uid="{00000000-0005-0000-0000-000005010000}"/>
    <cellStyle name="_Q-Sadovky-výkaz-2003-07-01_2 21 3" xfId="263" xr:uid="{00000000-0005-0000-0000-000006010000}"/>
    <cellStyle name="_Q-Sadovky-výkaz-2003-07-01_2 21 4" xfId="264" xr:uid="{00000000-0005-0000-0000-000007010000}"/>
    <cellStyle name="_Q-Sadovky-výkaz-2003-07-01_2 22" xfId="265" xr:uid="{00000000-0005-0000-0000-000008010000}"/>
    <cellStyle name="_Q-Sadovky-výkaz-2003-07-01_2 22 2" xfId="266" xr:uid="{00000000-0005-0000-0000-000009010000}"/>
    <cellStyle name="_Q-Sadovky-výkaz-2003-07-01_2 22 3" xfId="267" xr:uid="{00000000-0005-0000-0000-00000A010000}"/>
    <cellStyle name="_Q-Sadovky-výkaz-2003-07-01_2 22 4" xfId="268" xr:uid="{00000000-0005-0000-0000-00000B010000}"/>
    <cellStyle name="_Q-Sadovky-výkaz-2003-07-01_2 23" xfId="269" xr:uid="{00000000-0005-0000-0000-00000C010000}"/>
    <cellStyle name="_Q-Sadovky-výkaz-2003-07-01_2 23 2" xfId="270" xr:uid="{00000000-0005-0000-0000-00000D010000}"/>
    <cellStyle name="_Q-Sadovky-výkaz-2003-07-01_2 23 3" xfId="271" xr:uid="{00000000-0005-0000-0000-00000E010000}"/>
    <cellStyle name="_Q-Sadovky-výkaz-2003-07-01_2 23 4" xfId="272" xr:uid="{00000000-0005-0000-0000-00000F010000}"/>
    <cellStyle name="_Q-Sadovky-výkaz-2003-07-01_2 24" xfId="273" xr:uid="{00000000-0005-0000-0000-000010010000}"/>
    <cellStyle name="_Q-Sadovky-výkaz-2003-07-01_2 25" xfId="274" xr:uid="{00000000-0005-0000-0000-000011010000}"/>
    <cellStyle name="_Q-Sadovky-výkaz-2003-07-01_2 26" xfId="275" xr:uid="{00000000-0005-0000-0000-000012010000}"/>
    <cellStyle name="_Q-Sadovky-výkaz-2003-07-01_2 27" xfId="276" xr:uid="{00000000-0005-0000-0000-000013010000}"/>
    <cellStyle name="_Q-Sadovky-výkaz-2003-07-01_2 28" xfId="277" xr:uid="{00000000-0005-0000-0000-000014010000}"/>
    <cellStyle name="_Q-Sadovky-výkaz-2003-07-01_2 3" xfId="278" xr:uid="{00000000-0005-0000-0000-000015010000}"/>
    <cellStyle name="_Q-Sadovky-výkaz-2003-07-01_2 3 2" xfId="279" xr:uid="{00000000-0005-0000-0000-000016010000}"/>
    <cellStyle name="_Q-Sadovky-výkaz-2003-07-01_2 3 3" xfId="280" xr:uid="{00000000-0005-0000-0000-000017010000}"/>
    <cellStyle name="_Q-Sadovky-výkaz-2003-07-01_2 3 4" xfId="281" xr:uid="{00000000-0005-0000-0000-000018010000}"/>
    <cellStyle name="_Q-Sadovky-výkaz-2003-07-01_2 4" xfId="282" xr:uid="{00000000-0005-0000-0000-000019010000}"/>
    <cellStyle name="_Q-Sadovky-výkaz-2003-07-01_2 4 2" xfId="283" xr:uid="{00000000-0005-0000-0000-00001A010000}"/>
    <cellStyle name="_Q-Sadovky-výkaz-2003-07-01_2 4 3" xfId="284" xr:uid="{00000000-0005-0000-0000-00001B010000}"/>
    <cellStyle name="_Q-Sadovky-výkaz-2003-07-01_2 4 4" xfId="285" xr:uid="{00000000-0005-0000-0000-00001C010000}"/>
    <cellStyle name="_Q-Sadovky-výkaz-2003-07-01_2 5" xfId="286" xr:uid="{00000000-0005-0000-0000-00001D010000}"/>
    <cellStyle name="_Q-Sadovky-výkaz-2003-07-01_2 5 2" xfId="287" xr:uid="{00000000-0005-0000-0000-00001E010000}"/>
    <cellStyle name="_Q-Sadovky-výkaz-2003-07-01_2 5 3" xfId="288" xr:uid="{00000000-0005-0000-0000-00001F010000}"/>
    <cellStyle name="_Q-Sadovky-výkaz-2003-07-01_2 5 4" xfId="289" xr:uid="{00000000-0005-0000-0000-000020010000}"/>
    <cellStyle name="_Q-Sadovky-výkaz-2003-07-01_2 6" xfId="290" xr:uid="{00000000-0005-0000-0000-000021010000}"/>
    <cellStyle name="_Q-Sadovky-výkaz-2003-07-01_2 6 2" xfId="291" xr:uid="{00000000-0005-0000-0000-000022010000}"/>
    <cellStyle name="_Q-Sadovky-výkaz-2003-07-01_2 6 3" xfId="292" xr:uid="{00000000-0005-0000-0000-000023010000}"/>
    <cellStyle name="_Q-Sadovky-výkaz-2003-07-01_2 6 4" xfId="293" xr:uid="{00000000-0005-0000-0000-000024010000}"/>
    <cellStyle name="_Q-Sadovky-výkaz-2003-07-01_2 7" xfId="294" xr:uid="{00000000-0005-0000-0000-000025010000}"/>
    <cellStyle name="_Q-Sadovky-výkaz-2003-07-01_2 7 2" xfId="295" xr:uid="{00000000-0005-0000-0000-000026010000}"/>
    <cellStyle name="_Q-Sadovky-výkaz-2003-07-01_2 7 3" xfId="296" xr:uid="{00000000-0005-0000-0000-000027010000}"/>
    <cellStyle name="_Q-Sadovky-výkaz-2003-07-01_2 7 4" xfId="297" xr:uid="{00000000-0005-0000-0000-000028010000}"/>
    <cellStyle name="_Q-Sadovky-výkaz-2003-07-01_2 8" xfId="298" xr:uid="{00000000-0005-0000-0000-000029010000}"/>
    <cellStyle name="_Q-Sadovky-výkaz-2003-07-01_2 8 2" xfId="299" xr:uid="{00000000-0005-0000-0000-00002A010000}"/>
    <cellStyle name="_Q-Sadovky-výkaz-2003-07-01_2 8 3" xfId="300" xr:uid="{00000000-0005-0000-0000-00002B010000}"/>
    <cellStyle name="_Q-Sadovky-výkaz-2003-07-01_2 8 4" xfId="301" xr:uid="{00000000-0005-0000-0000-00002C010000}"/>
    <cellStyle name="_Q-Sadovky-výkaz-2003-07-01_2 9" xfId="302" xr:uid="{00000000-0005-0000-0000-00002D010000}"/>
    <cellStyle name="_Q-Sadovky-výkaz-2003-07-01_2 9 2" xfId="303" xr:uid="{00000000-0005-0000-0000-00002E010000}"/>
    <cellStyle name="_Q-Sadovky-výkaz-2003-07-01_2 9 3" xfId="304" xr:uid="{00000000-0005-0000-0000-00002F010000}"/>
    <cellStyle name="_Q-Sadovky-výkaz-2003-07-01_2 9 4" xfId="305" xr:uid="{00000000-0005-0000-0000-000030010000}"/>
    <cellStyle name="_Q-Sadovky-výkaz-2003-07-01_3" xfId="306" xr:uid="{00000000-0005-0000-0000-000031010000}"/>
    <cellStyle name="_Q-Sadovky-výkaz-2003-07-01_3 2" xfId="307" xr:uid="{00000000-0005-0000-0000-000032010000}"/>
    <cellStyle name="_Q-Sadovky-výkaz-2003-07-01_3 3" xfId="308" xr:uid="{00000000-0005-0000-0000-000033010000}"/>
    <cellStyle name="_Q-Sadovky-výkaz-2003-07-01_3 4" xfId="309" xr:uid="{00000000-0005-0000-0000-000034010000}"/>
    <cellStyle name="_Q-Sadovky-výkaz-2003-07-01_3 4 2" xfId="2655" xr:uid="{E0EFA975-90A5-4A86-98D2-158A97B4CA79}"/>
    <cellStyle name="_Q-Sadovky-výkaz-2003-07-01_3 5" xfId="310" xr:uid="{00000000-0005-0000-0000-000035010000}"/>
    <cellStyle name="_Q-Sadovky-výkaz-2003-07-01_3 5 2" xfId="2656" xr:uid="{B28EEB04-F551-42A0-91A4-92037222A50F}"/>
    <cellStyle name="_Q-Sadovky-výkaz-2003-07-01_3 6" xfId="311" xr:uid="{00000000-0005-0000-0000-000036010000}"/>
    <cellStyle name="_Q-Sadovky-výkaz-2003-07-01_3 6 2" xfId="2657" xr:uid="{5237FC02-C319-4D6F-8EBD-54B8ADB78307}"/>
    <cellStyle name="_Q-Sadovky-výkaz-2003-07-01_3 7" xfId="2654" xr:uid="{117254B7-BD7B-4853-BE36-DD27A6B3373B}"/>
    <cellStyle name="_rekapitulace ELEKTRO-Imperial" xfId="312" xr:uid="{00000000-0005-0000-0000-000037010000}"/>
    <cellStyle name="_River Diamond_D-Polyfunkční dům_VV_2.kolo_změny040820051" xfId="313" xr:uid="{00000000-0005-0000-0000-000038010000}"/>
    <cellStyle name="_SO 02.06.02 M+R" xfId="314" xr:uid="{00000000-0005-0000-0000-000039010000}"/>
    <cellStyle name="_spec_sil_04_2003" xfId="315" xr:uid="{00000000-0005-0000-0000-00003A010000}"/>
    <cellStyle name="_spec_sil_04_2003 2" xfId="316" xr:uid="{00000000-0005-0000-0000-00003B010000}"/>
    <cellStyle name="_spec_sil_04_2003 3" xfId="317" xr:uid="{00000000-0005-0000-0000-00003C010000}"/>
    <cellStyle name="_spec_sil_04_2003 4" xfId="318" xr:uid="{00000000-0005-0000-0000-00003D010000}"/>
    <cellStyle name="_spec_sil_04_2003 5" xfId="319" xr:uid="{00000000-0005-0000-0000-00003E010000}"/>
    <cellStyle name="_spec_sil_04_2003 6" xfId="320" xr:uid="{00000000-0005-0000-0000-00003F010000}"/>
    <cellStyle name="_stav" xfId="321" xr:uid="{00000000-0005-0000-0000-000040010000}"/>
    <cellStyle name="_teco" xfId="322" xr:uid="{00000000-0005-0000-0000-000041010000}"/>
    <cellStyle name="_u) Areálové osvětlení" xfId="323" xr:uid="{00000000-0005-0000-0000-000042010000}"/>
    <cellStyle name="_v) Veřejné osvětlení" xfId="324" xr:uid="{00000000-0005-0000-0000-000043010000}"/>
    <cellStyle name="_VB-RD_EL_012_00_VV" xfId="325" xr:uid="{00000000-0005-0000-0000-000044010000}"/>
    <cellStyle name="_VB-RD_EL_013_00_VV" xfId="326" xr:uid="{00000000-0005-0000-0000-000045010000}"/>
    <cellStyle name="_VB-RD_EL_014_00_VV" xfId="327" xr:uid="{00000000-0005-0000-0000-000046010000}"/>
    <cellStyle name="_VŠEOBECNÉ PODMÍNKY" xfId="328" xr:uid="{00000000-0005-0000-0000-000047010000}"/>
    <cellStyle name="_VŠEOBECNÉ PODMÍNKY 2" xfId="329" xr:uid="{00000000-0005-0000-0000-000048010000}"/>
    <cellStyle name="_VŠEOBECNÉ PODMÍNKY 3" xfId="330" xr:uid="{00000000-0005-0000-0000-000049010000}"/>
    <cellStyle name="_VŠEOBECNÉ PODMÍNKY 4" xfId="331" xr:uid="{00000000-0005-0000-0000-00004A010000}"/>
    <cellStyle name="_VŠEOBECNÉ PODMÍNKY 5" xfId="332" xr:uid="{00000000-0005-0000-0000-00004B010000}"/>
    <cellStyle name="_VŠEOBECNÉ PODMÍNKY 6" xfId="333" xr:uid="{00000000-0005-0000-0000-00004C010000}"/>
    <cellStyle name="_vyhodnocení-1.kolo" xfId="334" xr:uid="{00000000-0005-0000-0000-00004D010000}"/>
    <cellStyle name="_vyhodnocení-2.kolo" xfId="335" xr:uid="{00000000-0005-0000-0000-00004E010000}"/>
    <cellStyle name="_vyhodnocení-3.kolo " xfId="336" xr:uid="{00000000-0005-0000-0000-00004F010000}"/>
    <cellStyle name="_vyhodnocení-3.kolo _1" xfId="337" xr:uid="{00000000-0005-0000-0000-000050010000}"/>
    <cellStyle name="_vyhodnocení-3.kolo _1_0-SZ-rozpočet" xfId="338" xr:uid="{00000000-0005-0000-0000-000051010000}"/>
    <cellStyle name="_vyhodnocení-3.kolo _1_0-SZ-rozpočet_0-SZ-SO08.2-Rozpočet" xfId="339" xr:uid="{00000000-0005-0000-0000-000052010000}"/>
    <cellStyle name="_ZPA Jinonice_rozp" xfId="340" xr:uid="{00000000-0005-0000-0000-000053010000}"/>
    <cellStyle name="0,0_x000d__x000a_NA_x000d__x000a__Kopie - Nabidka_SOFT-TRONIK" xfId="341" xr:uid="{00000000-0005-0000-0000-000054010000}"/>
    <cellStyle name="1" xfId="342" xr:uid="{00000000-0005-0000-0000-000055010000}"/>
    <cellStyle name="1 000 Kč_HW" xfId="343" xr:uid="{00000000-0005-0000-0000-000056010000}"/>
    <cellStyle name="1 10" xfId="344" xr:uid="{00000000-0005-0000-0000-000057010000}"/>
    <cellStyle name="1 11" xfId="345" xr:uid="{00000000-0005-0000-0000-000058010000}"/>
    <cellStyle name="1 12" xfId="346" xr:uid="{00000000-0005-0000-0000-000059010000}"/>
    <cellStyle name="1 2" xfId="347" xr:uid="{00000000-0005-0000-0000-00005A010000}"/>
    <cellStyle name="1 3" xfId="348" xr:uid="{00000000-0005-0000-0000-00005B010000}"/>
    <cellStyle name="1 4" xfId="349" xr:uid="{00000000-0005-0000-0000-00005C010000}"/>
    <cellStyle name="1 5" xfId="350" xr:uid="{00000000-0005-0000-0000-00005D010000}"/>
    <cellStyle name="1 6" xfId="351" xr:uid="{00000000-0005-0000-0000-00005E010000}"/>
    <cellStyle name="1 7" xfId="352" xr:uid="{00000000-0005-0000-0000-00005F010000}"/>
    <cellStyle name="1 8" xfId="353" xr:uid="{00000000-0005-0000-0000-000060010000}"/>
    <cellStyle name="1 9" xfId="354" xr:uid="{00000000-0005-0000-0000-000061010000}"/>
    <cellStyle name="1_AED-YAZ MaR-LOTQ_EXE-001 specifikace" xfId="355" xr:uid="{00000000-0005-0000-0000-000062010000}"/>
    <cellStyle name="20 % – Zvýraznění1 2" xfId="356" xr:uid="{00000000-0005-0000-0000-000063010000}"/>
    <cellStyle name="20 % – Zvýraznění1 2 10" xfId="357" xr:uid="{00000000-0005-0000-0000-000064010000}"/>
    <cellStyle name="20 % – Zvýraznění1 2 11" xfId="358" xr:uid="{00000000-0005-0000-0000-000065010000}"/>
    <cellStyle name="20 % – Zvýraznění1 2 12" xfId="359" xr:uid="{00000000-0005-0000-0000-000066010000}"/>
    <cellStyle name="20 % – Zvýraznění1 2 13" xfId="360" xr:uid="{00000000-0005-0000-0000-000067010000}"/>
    <cellStyle name="20 % – Zvýraznění1 2 14" xfId="361" xr:uid="{00000000-0005-0000-0000-000068010000}"/>
    <cellStyle name="20 % – Zvýraznění1 2 15" xfId="362" xr:uid="{00000000-0005-0000-0000-000069010000}"/>
    <cellStyle name="20 % – Zvýraznění1 2 16" xfId="363" xr:uid="{00000000-0005-0000-0000-00006A010000}"/>
    <cellStyle name="20 % – Zvýraznění1 2 2" xfId="364" xr:uid="{00000000-0005-0000-0000-00006B010000}"/>
    <cellStyle name="20 % – Zvýraznění1 2 3" xfId="365" xr:uid="{00000000-0005-0000-0000-00006C010000}"/>
    <cellStyle name="20 % – Zvýraznění1 2 4" xfId="366" xr:uid="{00000000-0005-0000-0000-00006D010000}"/>
    <cellStyle name="20 % – Zvýraznění1 2 5" xfId="367" xr:uid="{00000000-0005-0000-0000-00006E010000}"/>
    <cellStyle name="20 % – Zvýraznění1 2 6" xfId="368" xr:uid="{00000000-0005-0000-0000-00006F010000}"/>
    <cellStyle name="20 % – Zvýraznění1 2 7" xfId="369" xr:uid="{00000000-0005-0000-0000-000070010000}"/>
    <cellStyle name="20 % – Zvýraznění1 2 8" xfId="370" xr:uid="{00000000-0005-0000-0000-000071010000}"/>
    <cellStyle name="20 % – Zvýraznění1 2 9" xfId="371" xr:uid="{00000000-0005-0000-0000-000072010000}"/>
    <cellStyle name="20 % – Zvýraznění1 3" xfId="372" xr:uid="{00000000-0005-0000-0000-000073010000}"/>
    <cellStyle name="20 % – Zvýraznění1 3 10" xfId="373" xr:uid="{00000000-0005-0000-0000-000074010000}"/>
    <cellStyle name="20 % – Zvýraznění1 3 11" xfId="374" xr:uid="{00000000-0005-0000-0000-000075010000}"/>
    <cellStyle name="20 % – Zvýraznění1 3 2" xfId="375" xr:uid="{00000000-0005-0000-0000-000076010000}"/>
    <cellStyle name="20 % – Zvýraznění1 3 3" xfId="376" xr:uid="{00000000-0005-0000-0000-000077010000}"/>
    <cellStyle name="20 % – Zvýraznění1 3 4" xfId="377" xr:uid="{00000000-0005-0000-0000-000078010000}"/>
    <cellStyle name="20 % – Zvýraznění1 3 5" xfId="378" xr:uid="{00000000-0005-0000-0000-000079010000}"/>
    <cellStyle name="20 % – Zvýraznění1 3 6" xfId="379" xr:uid="{00000000-0005-0000-0000-00007A010000}"/>
    <cellStyle name="20 % – Zvýraznění1 3 7" xfId="380" xr:uid="{00000000-0005-0000-0000-00007B010000}"/>
    <cellStyle name="20 % – Zvýraznění1 3 8" xfId="381" xr:uid="{00000000-0005-0000-0000-00007C010000}"/>
    <cellStyle name="20 % – Zvýraznění1 3 9" xfId="382" xr:uid="{00000000-0005-0000-0000-00007D010000}"/>
    <cellStyle name="20 % – Zvýraznění1 4" xfId="383" xr:uid="{00000000-0005-0000-0000-00007E010000}"/>
    <cellStyle name="20 % – Zvýraznění1 4 10" xfId="384" xr:uid="{00000000-0005-0000-0000-00007F010000}"/>
    <cellStyle name="20 % – Zvýraznění1 4 11" xfId="385" xr:uid="{00000000-0005-0000-0000-000080010000}"/>
    <cellStyle name="20 % – Zvýraznění1 4 2" xfId="386" xr:uid="{00000000-0005-0000-0000-000081010000}"/>
    <cellStyle name="20 % – Zvýraznění1 4 3" xfId="387" xr:uid="{00000000-0005-0000-0000-000082010000}"/>
    <cellStyle name="20 % – Zvýraznění1 4 4" xfId="388" xr:uid="{00000000-0005-0000-0000-000083010000}"/>
    <cellStyle name="20 % – Zvýraznění1 4 5" xfId="389" xr:uid="{00000000-0005-0000-0000-000084010000}"/>
    <cellStyle name="20 % – Zvýraznění1 4 6" xfId="390" xr:uid="{00000000-0005-0000-0000-000085010000}"/>
    <cellStyle name="20 % – Zvýraznění1 4 7" xfId="391" xr:uid="{00000000-0005-0000-0000-000086010000}"/>
    <cellStyle name="20 % – Zvýraznění1 4 8" xfId="392" xr:uid="{00000000-0005-0000-0000-000087010000}"/>
    <cellStyle name="20 % – Zvýraznění1 4 9" xfId="393" xr:uid="{00000000-0005-0000-0000-000088010000}"/>
    <cellStyle name="20 % – Zvýraznění2 2" xfId="394" xr:uid="{00000000-0005-0000-0000-000089010000}"/>
    <cellStyle name="20 % – Zvýraznění2 2 10" xfId="395" xr:uid="{00000000-0005-0000-0000-00008A010000}"/>
    <cellStyle name="20 % – Zvýraznění2 2 11" xfId="396" xr:uid="{00000000-0005-0000-0000-00008B010000}"/>
    <cellStyle name="20 % – Zvýraznění2 2 12" xfId="397" xr:uid="{00000000-0005-0000-0000-00008C010000}"/>
    <cellStyle name="20 % – Zvýraznění2 2 13" xfId="398" xr:uid="{00000000-0005-0000-0000-00008D010000}"/>
    <cellStyle name="20 % – Zvýraznění2 2 14" xfId="399" xr:uid="{00000000-0005-0000-0000-00008E010000}"/>
    <cellStyle name="20 % – Zvýraznění2 2 15" xfId="400" xr:uid="{00000000-0005-0000-0000-00008F010000}"/>
    <cellStyle name="20 % – Zvýraznění2 2 16" xfId="401" xr:uid="{00000000-0005-0000-0000-000090010000}"/>
    <cellStyle name="20 % – Zvýraznění2 2 2" xfId="402" xr:uid="{00000000-0005-0000-0000-000091010000}"/>
    <cellStyle name="20 % – Zvýraznění2 2 3" xfId="403" xr:uid="{00000000-0005-0000-0000-000092010000}"/>
    <cellStyle name="20 % – Zvýraznění2 2 4" xfId="404" xr:uid="{00000000-0005-0000-0000-000093010000}"/>
    <cellStyle name="20 % – Zvýraznění2 2 5" xfId="405" xr:uid="{00000000-0005-0000-0000-000094010000}"/>
    <cellStyle name="20 % – Zvýraznění2 2 6" xfId="406" xr:uid="{00000000-0005-0000-0000-000095010000}"/>
    <cellStyle name="20 % – Zvýraznění2 2 7" xfId="407" xr:uid="{00000000-0005-0000-0000-000096010000}"/>
    <cellStyle name="20 % – Zvýraznění2 2 8" xfId="408" xr:uid="{00000000-0005-0000-0000-000097010000}"/>
    <cellStyle name="20 % – Zvýraznění2 2 9" xfId="409" xr:uid="{00000000-0005-0000-0000-000098010000}"/>
    <cellStyle name="20 % – Zvýraznění2 3" xfId="410" xr:uid="{00000000-0005-0000-0000-000099010000}"/>
    <cellStyle name="20 % – Zvýraznění2 3 10" xfId="411" xr:uid="{00000000-0005-0000-0000-00009A010000}"/>
    <cellStyle name="20 % – Zvýraznění2 3 11" xfId="412" xr:uid="{00000000-0005-0000-0000-00009B010000}"/>
    <cellStyle name="20 % – Zvýraznění2 3 2" xfId="413" xr:uid="{00000000-0005-0000-0000-00009C010000}"/>
    <cellStyle name="20 % – Zvýraznění2 3 3" xfId="414" xr:uid="{00000000-0005-0000-0000-00009D010000}"/>
    <cellStyle name="20 % – Zvýraznění2 3 4" xfId="415" xr:uid="{00000000-0005-0000-0000-00009E010000}"/>
    <cellStyle name="20 % – Zvýraznění2 3 5" xfId="416" xr:uid="{00000000-0005-0000-0000-00009F010000}"/>
    <cellStyle name="20 % – Zvýraznění2 3 6" xfId="417" xr:uid="{00000000-0005-0000-0000-0000A0010000}"/>
    <cellStyle name="20 % – Zvýraznění2 3 7" xfId="418" xr:uid="{00000000-0005-0000-0000-0000A1010000}"/>
    <cellStyle name="20 % – Zvýraznění2 3 8" xfId="419" xr:uid="{00000000-0005-0000-0000-0000A2010000}"/>
    <cellStyle name="20 % – Zvýraznění2 3 9" xfId="420" xr:uid="{00000000-0005-0000-0000-0000A3010000}"/>
    <cellStyle name="20 % – Zvýraznění2 4" xfId="421" xr:uid="{00000000-0005-0000-0000-0000A4010000}"/>
    <cellStyle name="20 % – Zvýraznění2 4 10" xfId="422" xr:uid="{00000000-0005-0000-0000-0000A5010000}"/>
    <cellStyle name="20 % – Zvýraznění2 4 11" xfId="423" xr:uid="{00000000-0005-0000-0000-0000A6010000}"/>
    <cellStyle name="20 % – Zvýraznění2 4 2" xfId="424" xr:uid="{00000000-0005-0000-0000-0000A7010000}"/>
    <cellStyle name="20 % – Zvýraznění2 4 3" xfId="425" xr:uid="{00000000-0005-0000-0000-0000A8010000}"/>
    <cellStyle name="20 % – Zvýraznění2 4 4" xfId="426" xr:uid="{00000000-0005-0000-0000-0000A9010000}"/>
    <cellStyle name="20 % – Zvýraznění2 4 5" xfId="427" xr:uid="{00000000-0005-0000-0000-0000AA010000}"/>
    <cellStyle name="20 % – Zvýraznění2 4 6" xfId="428" xr:uid="{00000000-0005-0000-0000-0000AB010000}"/>
    <cellStyle name="20 % – Zvýraznění2 4 7" xfId="429" xr:uid="{00000000-0005-0000-0000-0000AC010000}"/>
    <cellStyle name="20 % – Zvýraznění2 4 8" xfId="430" xr:uid="{00000000-0005-0000-0000-0000AD010000}"/>
    <cellStyle name="20 % – Zvýraznění2 4 9" xfId="431" xr:uid="{00000000-0005-0000-0000-0000AE010000}"/>
    <cellStyle name="20 % – Zvýraznění3 2" xfId="432" xr:uid="{00000000-0005-0000-0000-0000AF010000}"/>
    <cellStyle name="20 % – Zvýraznění3 2 10" xfId="433" xr:uid="{00000000-0005-0000-0000-0000B0010000}"/>
    <cellStyle name="20 % – Zvýraznění3 2 11" xfId="434" xr:uid="{00000000-0005-0000-0000-0000B1010000}"/>
    <cellStyle name="20 % – Zvýraznění3 2 12" xfId="435" xr:uid="{00000000-0005-0000-0000-0000B2010000}"/>
    <cellStyle name="20 % – Zvýraznění3 2 13" xfId="436" xr:uid="{00000000-0005-0000-0000-0000B3010000}"/>
    <cellStyle name="20 % – Zvýraznění3 2 14" xfId="437" xr:uid="{00000000-0005-0000-0000-0000B4010000}"/>
    <cellStyle name="20 % – Zvýraznění3 2 15" xfId="438" xr:uid="{00000000-0005-0000-0000-0000B5010000}"/>
    <cellStyle name="20 % – Zvýraznění3 2 16" xfId="439" xr:uid="{00000000-0005-0000-0000-0000B6010000}"/>
    <cellStyle name="20 % – Zvýraznění3 2 2" xfId="440" xr:uid="{00000000-0005-0000-0000-0000B7010000}"/>
    <cellStyle name="20 % – Zvýraznění3 2 3" xfId="441" xr:uid="{00000000-0005-0000-0000-0000B8010000}"/>
    <cellStyle name="20 % – Zvýraznění3 2 4" xfId="442" xr:uid="{00000000-0005-0000-0000-0000B9010000}"/>
    <cellStyle name="20 % – Zvýraznění3 2 5" xfId="443" xr:uid="{00000000-0005-0000-0000-0000BA010000}"/>
    <cellStyle name="20 % – Zvýraznění3 2 6" xfId="444" xr:uid="{00000000-0005-0000-0000-0000BB010000}"/>
    <cellStyle name="20 % – Zvýraznění3 2 7" xfId="445" xr:uid="{00000000-0005-0000-0000-0000BC010000}"/>
    <cellStyle name="20 % – Zvýraznění3 2 8" xfId="446" xr:uid="{00000000-0005-0000-0000-0000BD010000}"/>
    <cellStyle name="20 % – Zvýraznění3 2 9" xfId="447" xr:uid="{00000000-0005-0000-0000-0000BE010000}"/>
    <cellStyle name="20 % – Zvýraznění3 3" xfId="448" xr:uid="{00000000-0005-0000-0000-0000BF010000}"/>
    <cellStyle name="20 % – Zvýraznění3 3 10" xfId="449" xr:uid="{00000000-0005-0000-0000-0000C0010000}"/>
    <cellStyle name="20 % – Zvýraznění3 3 11" xfId="450" xr:uid="{00000000-0005-0000-0000-0000C1010000}"/>
    <cellStyle name="20 % – Zvýraznění3 3 2" xfId="451" xr:uid="{00000000-0005-0000-0000-0000C2010000}"/>
    <cellStyle name="20 % – Zvýraznění3 3 3" xfId="452" xr:uid="{00000000-0005-0000-0000-0000C3010000}"/>
    <cellStyle name="20 % – Zvýraznění3 3 4" xfId="453" xr:uid="{00000000-0005-0000-0000-0000C4010000}"/>
    <cellStyle name="20 % – Zvýraznění3 3 5" xfId="454" xr:uid="{00000000-0005-0000-0000-0000C5010000}"/>
    <cellStyle name="20 % – Zvýraznění3 3 6" xfId="455" xr:uid="{00000000-0005-0000-0000-0000C6010000}"/>
    <cellStyle name="20 % – Zvýraznění3 3 7" xfId="456" xr:uid="{00000000-0005-0000-0000-0000C7010000}"/>
    <cellStyle name="20 % – Zvýraznění3 3 8" xfId="457" xr:uid="{00000000-0005-0000-0000-0000C8010000}"/>
    <cellStyle name="20 % – Zvýraznění3 3 9" xfId="458" xr:uid="{00000000-0005-0000-0000-0000C9010000}"/>
    <cellStyle name="20 % – Zvýraznění3 4" xfId="459" xr:uid="{00000000-0005-0000-0000-0000CA010000}"/>
    <cellStyle name="20 % – Zvýraznění3 4 10" xfId="460" xr:uid="{00000000-0005-0000-0000-0000CB010000}"/>
    <cellStyle name="20 % – Zvýraznění3 4 11" xfId="461" xr:uid="{00000000-0005-0000-0000-0000CC010000}"/>
    <cellStyle name="20 % – Zvýraznění3 4 2" xfId="462" xr:uid="{00000000-0005-0000-0000-0000CD010000}"/>
    <cellStyle name="20 % – Zvýraznění3 4 3" xfId="463" xr:uid="{00000000-0005-0000-0000-0000CE010000}"/>
    <cellStyle name="20 % – Zvýraznění3 4 4" xfId="464" xr:uid="{00000000-0005-0000-0000-0000CF010000}"/>
    <cellStyle name="20 % – Zvýraznění3 4 5" xfId="465" xr:uid="{00000000-0005-0000-0000-0000D0010000}"/>
    <cellStyle name="20 % – Zvýraznění3 4 6" xfId="466" xr:uid="{00000000-0005-0000-0000-0000D1010000}"/>
    <cellStyle name="20 % – Zvýraznění3 4 7" xfId="467" xr:uid="{00000000-0005-0000-0000-0000D2010000}"/>
    <cellStyle name="20 % – Zvýraznění3 4 8" xfId="468" xr:uid="{00000000-0005-0000-0000-0000D3010000}"/>
    <cellStyle name="20 % – Zvýraznění3 4 9" xfId="469" xr:uid="{00000000-0005-0000-0000-0000D4010000}"/>
    <cellStyle name="20 % – Zvýraznění4 2" xfId="470" xr:uid="{00000000-0005-0000-0000-0000D5010000}"/>
    <cellStyle name="20 % – Zvýraznění4 2 10" xfId="471" xr:uid="{00000000-0005-0000-0000-0000D6010000}"/>
    <cellStyle name="20 % – Zvýraznění4 2 11" xfId="472" xr:uid="{00000000-0005-0000-0000-0000D7010000}"/>
    <cellStyle name="20 % – Zvýraznění4 2 12" xfId="473" xr:uid="{00000000-0005-0000-0000-0000D8010000}"/>
    <cellStyle name="20 % – Zvýraznění4 2 13" xfId="474" xr:uid="{00000000-0005-0000-0000-0000D9010000}"/>
    <cellStyle name="20 % – Zvýraznění4 2 14" xfId="475" xr:uid="{00000000-0005-0000-0000-0000DA010000}"/>
    <cellStyle name="20 % – Zvýraznění4 2 15" xfId="476" xr:uid="{00000000-0005-0000-0000-0000DB010000}"/>
    <cellStyle name="20 % – Zvýraznění4 2 16" xfId="477" xr:uid="{00000000-0005-0000-0000-0000DC010000}"/>
    <cellStyle name="20 % – Zvýraznění4 2 2" xfId="478" xr:uid="{00000000-0005-0000-0000-0000DD010000}"/>
    <cellStyle name="20 % – Zvýraznění4 2 3" xfId="479" xr:uid="{00000000-0005-0000-0000-0000DE010000}"/>
    <cellStyle name="20 % – Zvýraznění4 2 4" xfId="480" xr:uid="{00000000-0005-0000-0000-0000DF010000}"/>
    <cellStyle name="20 % – Zvýraznění4 2 5" xfId="481" xr:uid="{00000000-0005-0000-0000-0000E0010000}"/>
    <cellStyle name="20 % – Zvýraznění4 2 6" xfId="482" xr:uid="{00000000-0005-0000-0000-0000E1010000}"/>
    <cellStyle name="20 % – Zvýraznění4 2 7" xfId="483" xr:uid="{00000000-0005-0000-0000-0000E2010000}"/>
    <cellStyle name="20 % – Zvýraznění4 2 8" xfId="484" xr:uid="{00000000-0005-0000-0000-0000E3010000}"/>
    <cellStyle name="20 % – Zvýraznění4 2 9" xfId="485" xr:uid="{00000000-0005-0000-0000-0000E4010000}"/>
    <cellStyle name="20 % – Zvýraznění4 3" xfId="486" xr:uid="{00000000-0005-0000-0000-0000E5010000}"/>
    <cellStyle name="20 % – Zvýraznění4 3 10" xfId="487" xr:uid="{00000000-0005-0000-0000-0000E6010000}"/>
    <cellStyle name="20 % – Zvýraznění4 3 11" xfId="488" xr:uid="{00000000-0005-0000-0000-0000E7010000}"/>
    <cellStyle name="20 % – Zvýraznění4 3 2" xfId="489" xr:uid="{00000000-0005-0000-0000-0000E8010000}"/>
    <cellStyle name="20 % – Zvýraznění4 3 3" xfId="490" xr:uid="{00000000-0005-0000-0000-0000E9010000}"/>
    <cellStyle name="20 % – Zvýraznění4 3 4" xfId="491" xr:uid="{00000000-0005-0000-0000-0000EA010000}"/>
    <cellStyle name="20 % – Zvýraznění4 3 5" xfId="492" xr:uid="{00000000-0005-0000-0000-0000EB010000}"/>
    <cellStyle name="20 % – Zvýraznění4 3 6" xfId="493" xr:uid="{00000000-0005-0000-0000-0000EC010000}"/>
    <cellStyle name="20 % – Zvýraznění4 3 7" xfId="494" xr:uid="{00000000-0005-0000-0000-0000ED010000}"/>
    <cellStyle name="20 % – Zvýraznění4 3 8" xfId="495" xr:uid="{00000000-0005-0000-0000-0000EE010000}"/>
    <cellStyle name="20 % – Zvýraznění4 3 9" xfId="496" xr:uid="{00000000-0005-0000-0000-0000EF010000}"/>
    <cellStyle name="20 % – Zvýraznění4 4" xfId="497" xr:uid="{00000000-0005-0000-0000-0000F0010000}"/>
    <cellStyle name="20 % – Zvýraznění4 4 10" xfId="498" xr:uid="{00000000-0005-0000-0000-0000F1010000}"/>
    <cellStyle name="20 % – Zvýraznění4 4 11" xfId="499" xr:uid="{00000000-0005-0000-0000-0000F2010000}"/>
    <cellStyle name="20 % – Zvýraznění4 4 2" xfId="500" xr:uid="{00000000-0005-0000-0000-0000F3010000}"/>
    <cellStyle name="20 % – Zvýraznění4 4 3" xfId="501" xr:uid="{00000000-0005-0000-0000-0000F4010000}"/>
    <cellStyle name="20 % – Zvýraznění4 4 4" xfId="502" xr:uid="{00000000-0005-0000-0000-0000F5010000}"/>
    <cellStyle name="20 % – Zvýraznění4 4 5" xfId="503" xr:uid="{00000000-0005-0000-0000-0000F6010000}"/>
    <cellStyle name="20 % – Zvýraznění4 4 6" xfId="504" xr:uid="{00000000-0005-0000-0000-0000F7010000}"/>
    <cellStyle name="20 % – Zvýraznění4 4 7" xfId="505" xr:uid="{00000000-0005-0000-0000-0000F8010000}"/>
    <cellStyle name="20 % – Zvýraznění4 4 8" xfId="506" xr:uid="{00000000-0005-0000-0000-0000F9010000}"/>
    <cellStyle name="20 % – Zvýraznění4 4 9" xfId="507" xr:uid="{00000000-0005-0000-0000-0000FA010000}"/>
    <cellStyle name="20 % – Zvýraznění5 2" xfId="508" xr:uid="{00000000-0005-0000-0000-0000FB010000}"/>
    <cellStyle name="20 % – Zvýraznění5 2 10" xfId="509" xr:uid="{00000000-0005-0000-0000-0000FC010000}"/>
    <cellStyle name="20 % – Zvýraznění5 2 11" xfId="510" xr:uid="{00000000-0005-0000-0000-0000FD010000}"/>
    <cellStyle name="20 % – Zvýraznění5 2 12" xfId="511" xr:uid="{00000000-0005-0000-0000-0000FE010000}"/>
    <cellStyle name="20 % – Zvýraznění5 2 13" xfId="512" xr:uid="{00000000-0005-0000-0000-0000FF010000}"/>
    <cellStyle name="20 % – Zvýraznění5 2 14" xfId="513" xr:uid="{00000000-0005-0000-0000-000000020000}"/>
    <cellStyle name="20 % – Zvýraznění5 2 15" xfId="514" xr:uid="{00000000-0005-0000-0000-000001020000}"/>
    <cellStyle name="20 % – Zvýraznění5 2 16" xfId="515" xr:uid="{00000000-0005-0000-0000-000002020000}"/>
    <cellStyle name="20 % – Zvýraznění5 2 2" xfId="516" xr:uid="{00000000-0005-0000-0000-000003020000}"/>
    <cellStyle name="20 % – Zvýraznění5 2 3" xfId="517" xr:uid="{00000000-0005-0000-0000-000004020000}"/>
    <cellStyle name="20 % – Zvýraznění5 2 4" xfId="518" xr:uid="{00000000-0005-0000-0000-000005020000}"/>
    <cellStyle name="20 % – Zvýraznění5 2 5" xfId="519" xr:uid="{00000000-0005-0000-0000-000006020000}"/>
    <cellStyle name="20 % – Zvýraznění5 2 6" xfId="520" xr:uid="{00000000-0005-0000-0000-000007020000}"/>
    <cellStyle name="20 % – Zvýraznění5 2 7" xfId="521" xr:uid="{00000000-0005-0000-0000-000008020000}"/>
    <cellStyle name="20 % – Zvýraznění5 2 8" xfId="522" xr:uid="{00000000-0005-0000-0000-000009020000}"/>
    <cellStyle name="20 % – Zvýraznění5 2 9" xfId="523" xr:uid="{00000000-0005-0000-0000-00000A020000}"/>
    <cellStyle name="20 % – Zvýraznění5 3" xfId="524" xr:uid="{00000000-0005-0000-0000-00000B020000}"/>
    <cellStyle name="20 % – Zvýraznění5 3 10" xfId="525" xr:uid="{00000000-0005-0000-0000-00000C020000}"/>
    <cellStyle name="20 % – Zvýraznění5 3 11" xfId="526" xr:uid="{00000000-0005-0000-0000-00000D020000}"/>
    <cellStyle name="20 % – Zvýraznění5 3 2" xfId="527" xr:uid="{00000000-0005-0000-0000-00000E020000}"/>
    <cellStyle name="20 % – Zvýraznění5 3 3" xfId="528" xr:uid="{00000000-0005-0000-0000-00000F020000}"/>
    <cellStyle name="20 % – Zvýraznění5 3 4" xfId="529" xr:uid="{00000000-0005-0000-0000-000010020000}"/>
    <cellStyle name="20 % – Zvýraznění5 3 5" xfId="530" xr:uid="{00000000-0005-0000-0000-000011020000}"/>
    <cellStyle name="20 % – Zvýraznění5 3 6" xfId="531" xr:uid="{00000000-0005-0000-0000-000012020000}"/>
    <cellStyle name="20 % – Zvýraznění5 3 7" xfId="532" xr:uid="{00000000-0005-0000-0000-000013020000}"/>
    <cellStyle name="20 % – Zvýraznění5 3 8" xfId="533" xr:uid="{00000000-0005-0000-0000-000014020000}"/>
    <cellStyle name="20 % – Zvýraznění5 3 9" xfId="534" xr:uid="{00000000-0005-0000-0000-000015020000}"/>
    <cellStyle name="20 % – Zvýraznění5 4" xfId="535" xr:uid="{00000000-0005-0000-0000-000016020000}"/>
    <cellStyle name="20 % – Zvýraznění5 4 10" xfId="536" xr:uid="{00000000-0005-0000-0000-000017020000}"/>
    <cellStyle name="20 % – Zvýraznění5 4 11" xfId="537" xr:uid="{00000000-0005-0000-0000-000018020000}"/>
    <cellStyle name="20 % – Zvýraznění5 4 2" xfId="538" xr:uid="{00000000-0005-0000-0000-000019020000}"/>
    <cellStyle name="20 % – Zvýraznění5 4 3" xfId="539" xr:uid="{00000000-0005-0000-0000-00001A020000}"/>
    <cellStyle name="20 % – Zvýraznění5 4 4" xfId="540" xr:uid="{00000000-0005-0000-0000-00001B020000}"/>
    <cellStyle name="20 % – Zvýraznění5 4 5" xfId="541" xr:uid="{00000000-0005-0000-0000-00001C020000}"/>
    <cellStyle name="20 % – Zvýraznění5 4 6" xfId="542" xr:uid="{00000000-0005-0000-0000-00001D020000}"/>
    <cellStyle name="20 % – Zvýraznění5 4 7" xfId="543" xr:uid="{00000000-0005-0000-0000-00001E020000}"/>
    <cellStyle name="20 % – Zvýraznění5 4 8" xfId="544" xr:uid="{00000000-0005-0000-0000-00001F020000}"/>
    <cellStyle name="20 % – Zvýraznění5 4 9" xfId="545" xr:uid="{00000000-0005-0000-0000-000020020000}"/>
    <cellStyle name="20 % – Zvýraznění6 2" xfId="546" xr:uid="{00000000-0005-0000-0000-000021020000}"/>
    <cellStyle name="20 % – Zvýraznění6 2 10" xfId="547" xr:uid="{00000000-0005-0000-0000-000022020000}"/>
    <cellStyle name="20 % – Zvýraznění6 2 11" xfId="548" xr:uid="{00000000-0005-0000-0000-000023020000}"/>
    <cellStyle name="20 % – Zvýraznění6 2 12" xfId="549" xr:uid="{00000000-0005-0000-0000-000024020000}"/>
    <cellStyle name="20 % – Zvýraznění6 2 13" xfId="550" xr:uid="{00000000-0005-0000-0000-000025020000}"/>
    <cellStyle name="20 % – Zvýraznění6 2 14" xfId="551" xr:uid="{00000000-0005-0000-0000-000026020000}"/>
    <cellStyle name="20 % – Zvýraznění6 2 15" xfId="552" xr:uid="{00000000-0005-0000-0000-000027020000}"/>
    <cellStyle name="20 % – Zvýraznění6 2 16" xfId="553" xr:uid="{00000000-0005-0000-0000-000028020000}"/>
    <cellStyle name="20 % – Zvýraznění6 2 2" xfId="554" xr:uid="{00000000-0005-0000-0000-000029020000}"/>
    <cellStyle name="20 % – Zvýraznění6 2 3" xfId="555" xr:uid="{00000000-0005-0000-0000-00002A020000}"/>
    <cellStyle name="20 % – Zvýraznění6 2 4" xfId="556" xr:uid="{00000000-0005-0000-0000-00002B020000}"/>
    <cellStyle name="20 % – Zvýraznění6 2 5" xfId="557" xr:uid="{00000000-0005-0000-0000-00002C020000}"/>
    <cellStyle name="20 % – Zvýraznění6 2 6" xfId="558" xr:uid="{00000000-0005-0000-0000-00002D020000}"/>
    <cellStyle name="20 % – Zvýraznění6 2 7" xfId="559" xr:uid="{00000000-0005-0000-0000-00002E020000}"/>
    <cellStyle name="20 % – Zvýraznění6 2 8" xfId="560" xr:uid="{00000000-0005-0000-0000-00002F020000}"/>
    <cellStyle name="20 % – Zvýraznění6 2 9" xfId="561" xr:uid="{00000000-0005-0000-0000-000030020000}"/>
    <cellStyle name="20 % – Zvýraznění6 3" xfId="562" xr:uid="{00000000-0005-0000-0000-000031020000}"/>
    <cellStyle name="20 % – Zvýraznění6 3 10" xfId="563" xr:uid="{00000000-0005-0000-0000-000032020000}"/>
    <cellStyle name="20 % – Zvýraznění6 3 11" xfId="564" xr:uid="{00000000-0005-0000-0000-000033020000}"/>
    <cellStyle name="20 % – Zvýraznění6 3 2" xfId="565" xr:uid="{00000000-0005-0000-0000-000034020000}"/>
    <cellStyle name="20 % – Zvýraznění6 3 3" xfId="566" xr:uid="{00000000-0005-0000-0000-000035020000}"/>
    <cellStyle name="20 % – Zvýraznění6 3 4" xfId="567" xr:uid="{00000000-0005-0000-0000-000036020000}"/>
    <cellStyle name="20 % – Zvýraznění6 3 5" xfId="568" xr:uid="{00000000-0005-0000-0000-000037020000}"/>
    <cellStyle name="20 % – Zvýraznění6 3 6" xfId="569" xr:uid="{00000000-0005-0000-0000-000038020000}"/>
    <cellStyle name="20 % – Zvýraznění6 3 7" xfId="570" xr:uid="{00000000-0005-0000-0000-000039020000}"/>
    <cellStyle name="20 % – Zvýraznění6 3 8" xfId="571" xr:uid="{00000000-0005-0000-0000-00003A020000}"/>
    <cellStyle name="20 % – Zvýraznění6 3 9" xfId="572" xr:uid="{00000000-0005-0000-0000-00003B020000}"/>
    <cellStyle name="20 % – Zvýraznění6 4" xfId="573" xr:uid="{00000000-0005-0000-0000-00003C020000}"/>
    <cellStyle name="20 % – Zvýraznění6 4 10" xfId="574" xr:uid="{00000000-0005-0000-0000-00003D020000}"/>
    <cellStyle name="20 % – Zvýraznění6 4 11" xfId="575" xr:uid="{00000000-0005-0000-0000-00003E020000}"/>
    <cellStyle name="20 % – Zvýraznění6 4 2" xfId="576" xr:uid="{00000000-0005-0000-0000-00003F020000}"/>
    <cellStyle name="20 % – Zvýraznění6 4 3" xfId="577" xr:uid="{00000000-0005-0000-0000-000040020000}"/>
    <cellStyle name="20 % – Zvýraznění6 4 4" xfId="578" xr:uid="{00000000-0005-0000-0000-000041020000}"/>
    <cellStyle name="20 % – Zvýraznění6 4 5" xfId="579" xr:uid="{00000000-0005-0000-0000-000042020000}"/>
    <cellStyle name="20 % – Zvýraznění6 4 6" xfId="580" xr:uid="{00000000-0005-0000-0000-000043020000}"/>
    <cellStyle name="20 % – Zvýraznění6 4 7" xfId="581" xr:uid="{00000000-0005-0000-0000-000044020000}"/>
    <cellStyle name="20 % – Zvýraznění6 4 8" xfId="582" xr:uid="{00000000-0005-0000-0000-000045020000}"/>
    <cellStyle name="20 % – Zvýraznění6 4 9" xfId="583" xr:uid="{00000000-0005-0000-0000-000046020000}"/>
    <cellStyle name="20 % - zvýraznenie1" xfId="584" xr:uid="{00000000-0005-0000-0000-000047020000}"/>
    <cellStyle name="20 % - zvýraznenie2" xfId="585" xr:uid="{00000000-0005-0000-0000-000048020000}"/>
    <cellStyle name="20 % - zvýraznenie3" xfId="586" xr:uid="{00000000-0005-0000-0000-000049020000}"/>
    <cellStyle name="20 % - zvýraznenie4" xfId="587" xr:uid="{00000000-0005-0000-0000-00004A020000}"/>
    <cellStyle name="20 % - zvýraznenie5" xfId="588" xr:uid="{00000000-0005-0000-0000-00004B020000}"/>
    <cellStyle name="20 % - zvýraznenie6" xfId="589" xr:uid="{00000000-0005-0000-0000-00004C020000}"/>
    <cellStyle name="40 % – Zvýraznění1 2" xfId="590" xr:uid="{00000000-0005-0000-0000-00004D020000}"/>
    <cellStyle name="40 % – Zvýraznění1 2 10" xfId="591" xr:uid="{00000000-0005-0000-0000-00004E020000}"/>
    <cellStyle name="40 % – Zvýraznění1 2 11" xfId="592" xr:uid="{00000000-0005-0000-0000-00004F020000}"/>
    <cellStyle name="40 % – Zvýraznění1 2 12" xfId="593" xr:uid="{00000000-0005-0000-0000-000050020000}"/>
    <cellStyle name="40 % – Zvýraznění1 2 13" xfId="594" xr:uid="{00000000-0005-0000-0000-000051020000}"/>
    <cellStyle name="40 % – Zvýraznění1 2 14" xfId="595" xr:uid="{00000000-0005-0000-0000-000052020000}"/>
    <cellStyle name="40 % – Zvýraznění1 2 15" xfId="596" xr:uid="{00000000-0005-0000-0000-000053020000}"/>
    <cellStyle name="40 % – Zvýraznění1 2 16" xfId="597" xr:uid="{00000000-0005-0000-0000-000054020000}"/>
    <cellStyle name="40 % – Zvýraznění1 2 2" xfId="598" xr:uid="{00000000-0005-0000-0000-000055020000}"/>
    <cellStyle name="40 % – Zvýraznění1 2 3" xfId="599" xr:uid="{00000000-0005-0000-0000-000056020000}"/>
    <cellStyle name="40 % – Zvýraznění1 2 4" xfId="600" xr:uid="{00000000-0005-0000-0000-000057020000}"/>
    <cellStyle name="40 % – Zvýraznění1 2 5" xfId="601" xr:uid="{00000000-0005-0000-0000-000058020000}"/>
    <cellStyle name="40 % – Zvýraznění1 2 6" xfId="602" xr:uid="{00000000-0005-0000-0000-000059020000}"/>
    <cellStyle name="40 % – Zvýraznění1 2 7" xfId="603" xr:uid="{00000000-0005-0000-0000-00005A020000}"/>
    <cellStyle name="40 % – Zvýraznění1 2 8" xfId="604" xr:uid="{00000000-0005-0000-0000-00005B020000}"/>
    <cellStyle name="40 % – Zvýraznění1 2 9" xfId="605" xr:uid="{00000000-0005-0000-0000-00005C020000}"/>
    <cellStyle name="40 % – Zvýraznění1 3" xfId="606" xr:uid="{00000000-0005-0000-0000-00005D020000}"/>
    <cellStyle name="40 % – Zvýraznění1 3 10" xfId="607" xr:uid="{00000000-0005-0000-0000-00005E020000}"/>
    <cellStyle name="40 % – Zvýraznění1 3 11" xfId="608" xr:uid="{00000000-0005-0000-0000-00005F020000}"/>
    <cellStyle name="40 % – Zvýraznění1 3 2" xfId="609" xr:uid="{00000000-0005-0000-0000-000060020000}"/>
    <cellStyle name="40 % – Zvýraznění1 3 3" xfId="610" xr:uid="{00000000-0005-0000-0000-000061020000}"/>
    <cellStyle name="40 % – Zvýraznění1 3 4" xfId="611" xr:uid="{00000000-0005-0000-0000-000062020000}"/>
    <cellStyle name="40 % – Zvýraznění1 3 5" xfId="612" xr:uid="{00000000-0005-0000-0000-000063020000}"/>
    <cellStyle name="40 % – Zvýraznění1 3 6" xfId="613" xr:uid="{00000000-0005-0000-0000-000064020000}"/>
    <cellStyle name="40 % – Zvýraznění1 3 7" xfId="614" xr:uid="{00000000-0005-0000-0000-000065020000}"/>
    <cellStyle name="40 % – Zvýraznění1 3 8" xfId="615" xr:uid="{00000000-0005-0000-0000-000066020000}"/>
    <cellStyle name="40 % – Zvýraznění1 3 9" xfId="616" xr:uid="{00000000-0005-0000-0000-000067020000}"/>
    <cellStyle name="40 % – Zvýraznění1 4" xfId="617" xr:uid="{00000000-0005-0000-0000-000068020000}"/>
    <cellStyle name="40 % – Zvýraznění1 4 10" xfId="618" xr:uid="{00000000-0005-0000-0000-000069020000}"/>
    <cellStyle name="40 % – Zvýraznění1 4 11" xfId="619" xr:uid="{00000000-0005-0000-0000-00006A020000}"/>
    <cellStyle name="40 % – Zvýraznění1 4 2" xfId="620" xr:uid="{00000000-0005-0000-0000-00006B020000}"/>
    <cellStyle name="40 % – Zvýraznění1 4 3" xfId="621" xr:uid="{00000000-0005-0000-0000-00006C020000}"/>
    <cellStyle name="40 % – Zvýraznění1 4 4" xfId="622" xr:uid="{00000000-0005-0000-0000-00006D020000}"/>
    <cellStyle name="40 % – Zvýraznění1 4 5" xfId="623" xr:uid="{00000000-0005-0000-0000-00006E020000}"/>
    <cellStyle name="40 % – Zvýraznění1 4 6" xfId="624" xr:uid="{00000000-0005-0000-0000-00006F020000}"/>
    <cellStyle name="40 % – Zvýraznění1 4 7" xfId="625" xr:uid="{00000000-0005-0000-0000-000070020000}"/>
    <cellStyle name="40 % – Zvýraznění1 4 8" xfId="626" xr:uid="{00000000-0005-0000-0000-000071020000}"/>
    <cellStyle name="40 % – Zvýraznění1 4 9" xfId="627" xr:uid="{00000000-0005-0000-0000-000072020000}"/>
    <cellStyle name="40 % – Zvýraznění2 2" xfId="628" xr:uid="{00000000-0005-0000-0000-000073020000}"/>
    <cellStyle name="40 % – Zvýraznění2 2 10" xfId="629" xr:uid="{00000000-0005-0000-0000-000074020000}"/>
    <cellStyle name="40 % – Zvýraznění2 2 11" xfId="630" xr:uid="{00000000-0005-0000-0000-000075020000}"/>
    <cellStyle name="40 % – Zvýraznění2 2 12" xfId="631" xr:uid="{00000000-0005-0000-0000-000076020000}"/>
    <cellStyle name="40 % – Zvýraznění2 2 13" xfId="632" xr:uid="{00000000-0005-0000-0000-000077020000}"/>
    <cellStyle name="40 % – Zvýraznění2 2 14" xfId="633" xr:uid="{00000000-0005-0000-0000-000078020000}"/>
    <cellStyle name="40 % – Zvýraznění2 2 15" xfId="634" xr:uid="{00000000-0005-0000-0000-000079020000}"/>
    <cellStyle name="40 % – Zvýraznění2 2 16" xfId="635" xr:uid="{00000000-0005-0000-0000-00007A020000}"/>
    <cellStyle name="40 % – Zvýraznění2 2 2" xfId="636" xr:uid="{00000000-0005-0000-0000-00007B020000}"/>
    <cellStyle name="40 % – Zvýraznění2 2 3" xfId="637" xr:uid="{00000000-0005-0000-0000-00007C020000}"/>
    <cellStyle name="40 % – Zvýraznění2 2 4" xfId="638" xr:uid="{00000000-0005-0000-0000-00007D020000}"/>
    <cellStyle name="40 % – Zvýraznění2 2 5" xfId="639" xr:uid="{00000000-0005-0000-0000-00007E020000}"/>
    <cellStyle name="40 % – Zvýraznění2 2 6" xfId="640" xr:uid="{00000000-0005-0000-0000-00007F020000}"/>
    <cellStyle name="40 % – Zvýraznění2 2 7" xfId="641" xr:uid="{00000000-0005-0000-0000-000080020000}"/>
    <cellStyle name="40 % – Zvýraznění2 2 8" xfId="642" xr:uid="{00000000-0005-0000-0000-000081020000}"/>
    <cellStyle name="40 % – Zvýraznění2 2 9" xfId="643" xr:uid="{00000000-0005-0000-0000-000082020000}"/>
    <cellStyle name="40 % – Zvýraznění2 3" xfId="644" xr:uid="{00000000-0005-0000-0000-000083020000}"/>
    <cellStyle name="40 % – Zvýraznění2 3 10" xfId="645" xr:uid="{00000000-0005-0000-0000-000084020000}"/>
    <cellStyle name="40 % – Zvýraznění2 3 11" xfId="646" xr:uid="{00000000-0005-0000-0000-000085020000}"/>
    <cellStyle name="40 % – Zvýraznění2 3 2" xfId="647" xr:uid="{00000000-0005-0000-0000-000086020000}"/>
    <cellStyle name="40 % – Zvýraznění2 3 3" xfId="648" xr:uid="{00000000-0005-0000-0000-000087020000}"/>
    <cellStyle name="40 % – Zvýraznění2 3 4" xfId="649" xr:uid="{00000000-0005-0000-0000-000088020000}"/>
    <cellStyle name="40 % – Zvýraznění2 3 5" xfId="650" xr:uid="{00000000-0005-0000-0000-000089020000}"/>
    <cellStyle name="40 % – Zvýraznění2 3 6" xfId="651" xr:uid="{00000000-0005-0000-0000-00008A020000}"/>
    <cellStyle name="40 % – Zvýraznění2 3 7" xfId="652" xr:uid="{00000000-0005-0000-0000-00008B020000}"/>
    <cellStyle name="40 % – Zvýraznění2 3 8" xfId="653" xr:uid="{00000000-0005-0000-0000-00008C020000}"/>
    <cellStyle name="40 % – Zvýraznění2 3 9" xfId="654" xr:uid="{00000000-0005-0000-0000-00008D020000}"/>
    <cellStyle name="40 % – Zvýraznění2 4" xfId="655" xr:uid="{00000000-0005-0000-0000-00008E020000}"/>
    <cellStyle name="40 % – Zvýraznění2 4 10" xfId="656" xr:uid="{00000000-0005-0000-0000-00008F020000}"/>
    <cellStyle name="40 % – Zvýraznění2 4 11" xfId="657" xr:uid="{00000000-0005-0000-0000-000090020000}"/>
    <cellStyle name="40 % – Zvýraznění2 4 2" xfId="658" xr:uid="{00000000-0005-0000-0000-000091020000}"/>
    <cellStyle name="40 % – Zvýraznění2 4 3" xfId="659" xr:uid="{00000000-0005-0000-0000-000092020000}"/>
    <cellStyle name="40 % – Zvýraznění2 4 4" xfId="660" xr:uid="{00000000-0005-0000-0000-000093020000}"/>
    <cellStyle name="40 % – Zvýraznění2 4 5" xfId="661" xr:uid="{00000000-0005-0000-0000-000094020000}"/>
    <cellStyle name="40 % – Zvýraznění2 4 6" xfId="662" xr:uid="{00000000-0005-0000-0000-000095020000}"/>
    <cellStyle name="40 % – Zvýraznění2 4 7" xfId="663" xr:uid="{00000000-0005-0000-0000-000096020000}"/>
    <cellStyle name="40 % – Zvýraznění2 4 8" xfId="664" xr:uid="{00000000-0005-0000-0000-000097020000}"/>
    <cellStyle name="40 % – Zvýraznění2 4 9" xfId="665" xr:uid="{00000000-0005-0000-0000-000098020000}"/>
    <cellStyle name="40 % – Zvýraznění3 2" xfId="666" xr:uid="{00000000-0005-0000-0000-000099020000}"/>
    <cellStyle name="40 % – Zvýraznění3 2 10" xfId="667" xr:uid="{00000000-0005-0000-0000-00009A020000}"/>
    <cellStyle name="40 % – Zvýraznění3 2 11" xfId="668" xr:uid="{00000000-0005-0000-0000-00009B020000}"/>
    <cellStyle name="40 % – Zvýraznění3 2 12" xfId="669" xr:uid="{00000000-0005-0000-0000-00009C020000}"/>
    <cellStyle name="40 % – Zvýraznění3 2 13" xfId="670" xr:uid="{00000000-0005-0000-0000-00009D020000}"/>
    <cellStyle name="40 % – Zvýraznění3 2 14" xfId="671" xr:uid="{00000000-0005-0000-0000-00009E020000}"/>
    <cellStyle name="40 % – Zvýraznění3 2 15" xfId="672" xr:uid="{00000000-0005-0000-0000-00009F020000}"/>
    <cellStyle name="40 % – Zvýraznění3 2 16" xfId="673" xr:uid="{00000000-0005-0000-0000-0000A0020000}"/>
    <cellStyle name="40 % – Zvýraznění3 2 2" xfId="674" xr:uid="{00000000-0005-0000-0000-0000A1020000}"/>
    <cellStyle name="40 % – Zvýraznění3 2 3" xfId="675" xr:uid="{00000000-0005-0000-0000-0000A2020000}"/>
    <cellStyle name="40 % – Zvýraznění3 2 4" xfId="676" xr:uid="{00000000-0005-0000-0000-0000A3020000}"/>
    <cellStyle name="40 % – Zvýraznění3 2 5" xfId="677" xr:uid="{00000000-0005-0000-0000-0000A4020000}"/>
    <cellStyle name="40 % – Zvýraznění3 2 6" xfId="678" xr:uid="{00000000-0005-0000-0000-0000A5020000}"/>
    <cellStyle name="40 % – Zvýraznění3 2 7" xfId="679" xr:uid="{00000000-0005-0000-0000-0000A6020000}"/>
    <cellStyle name="40 % – Zvýraznění3 2 8" xfId="680" xr:uid="{00000000-0005-0000-0000-0000A7020000}"/>
    <cellStyle name="40 % – Zvýraznění3 2 9" xfId="681" xr:uid="{00000000-0005-0000-0000-0000A8020000}"/>
    <cellStyle name="40 % – Zvýraznění3 3" xfId="682" xr:uid="{00000000-0005-0000-0000-0000A9020000}"/>
    <cellStyle name="40 % – Zvýraznění3 3 10" xfId="683" xr:uid="{00000000-0005-0000-0000-0000AA020000}"/>
    <cellStyle name="40 % – Zvýraznění3 3 11" xfId="684" xr:uid="{00000000-0005-0000-0000-0000AB020000}"/>
    <cellStyle name="40 % – Zvýraznění3 3 2" xfId="685" xr:uid="{00000000-0005-0000-0000-0000AC020000}"/>
    <cellStyle name="40 % – Zvýraznění3 3 3" xfId="686" xr:uid="{00000000-0005-0000-0000-0000AD020000}"/>
    <cellStyle name="40 % – Zvýraznění3 3 4" xfId="687" xr:uid="{00000000-0005-0000-0000-0000AE020000}"/>
    <cellStyle name="40 % – Zvýraznění3 3 5" xfId="688" xr:uid="{00000000-0005-0000-0000-0000AF020000}"/>
    <cellStyle name="40 % – Zvýraznění3 3 6" xfId="689" xr:uid="{00000000-0005-0000-0000-0000B0020000}"/>
    <cellStyle name="40 % – Zvýraznění3 3 7" xfId="690" xr:uid="{00000000-0005-0000-0000-0000B1020000}"/>
    <cellStyle name="40 % – Zvýraznění3 3 8" xfId="691" xr:uid="{00000000-0005-0000-0000-0000B2020000}"/>
    <cellStyle name="40 % – Zvýraznění3 3 9" xfId="692" xr:uid="{00000000-0005-0000-0000-0000B3020000}"/>
    <cellStyle name="40 % – Zvýraznění3 4" xfId="693" xr:uid="{00000000-0005-0000-0000-0000B4020000}"/>
    <cellStyle name="40 % – Zvýraznění3 4 10" xfId="694" xr:uid="{00000000-0005-0000-0000-0000B5020000}"/>
    <cellStyle name="40 % – Zvýraznění3 4 11" xfId="695" xr:uid="{00000000-0005-0000-0000-0000B6020000}"/>
    <cellStyle name="40 % – Zvýraznění3 4 2" xfId="696" xr:uid="{00000000-0005-0000-0000-0000B7020000}"/>
    <cellStyle name="40 % – Zvýraznění3 4 3" xfId="697" xr:uid="{00000000-0005-0000-0000-0000B8020000}"/>
    <cellStyle name="40 % – Zvýraznění3 4 4" xfId="698" xr:uid="{00000000-0005-0000-0000-0000B9020000}"/>
    <cellStyle name="40 % – Zvýraznění3 4 5" xfId="699" xr:uid="{00000000-0005-0000-0000-0000BA020000}"/>
    <cellStyle name="40 % – Zvýraznění3 4 6" xfId="700" xr:uid="{00000000-0005-0000-0000-0000BB020000}"/>
    <cellStyle name="40 % – Zvýraznění3 4 7" xfId="701" xr:uid="{00000000-0005-0000-0000-0000BC020000}"/>
    <cellStyle name="40 % – Zvýraznění3 4 8" xfId="702" xr:uid="{00000000-0005-0000-0000-0000BD020000}"/>
    <cellStyle name="40 % – Zvýraznění3 4 9" xfId="703" xr:uid="{00000000-0005-0000-0000-0000BE020000}"/>
    <cellStyle name="40 % – Zvýraznění4 2" xfId="704" xr:uid="{00000000-0005-0000-0000-0000BF020000}"/>
    <cellStyle name="40 % – Zvýraznění4 2 10" xfId="705" xr:uid="{00000000-0005-0000-0000-0000C0020000}"/>
    <cellStyle name="40 % – Zvýraznění4 2 11" xfId="706" xr:uid="{00000000-0005-0000-0000-0000C1020000}"/>
    <cellStyle name="40 % – Zvýraznění4 2 12" xfId="707" xr:uid="{00000000-0005-0000-0000-0000C2020000}"/>
    <cellStyle name="40 % – Zvýraznění4 2 13" xfId="708" xr:uid="{00000000-0005-0000-0000-0000C3020000}"/>
    <cellStyle name="40 % – Zvýraznění4 2 14" xfId="709" xr:uid="{00000000-0005-0000-0000-0000C4020000}"/>
    <cellStyle name="40 % – Zvýraznění4 2 15" xfId="710" xr:uid="{00000000-0005-0000-0000-0000C5020000}"/>
    <cellStyle name="40 % – Zvýraznění4 2 16" xfId="711" xr:uid="{00000000-0005-0000-0000-0000C6020000}"/>
    <cellStyle name="40 % – Zvýraznění4 2 2" xfId="712" xr:uid="{00000000-0005-0000-0000-0000C7020000}"/>
    <cellStyle name="40 % – Zvýraznění4 2 3" xfId="713" xr:uid="{00000000-0005-0000-0000-0000C8020000}"/>
    <cellStyle name="40 % – Zvýraznění4 2 4" xfId="714" xr:uid="{00000000-0005-0000-0000-0000C9020000}"/>
    <cellStyle name="40 % – Zvýraznění4 2 5" xfId="715" xr:uid="{00000000-0005-0000-0000-0000CA020000}"/>
    <cellStyle name="40 % – Zvýraznění4 2 6" xfId="716" xr:uid="{00000000-0005-0000-0000-0000CB020000}"/>
    <cellStyle name="40 % – Zvýraznění4 2 7" xfId="717" xr:uid="{00000000-0005-0000-0000-0000CC020000}"/>
    <cellStyle name="40 % – Zvýraznění4 2 8" xfId="718" xr:uid="{00000000-0005-0000-0000-0000CD020000}"/>
    <cellStyle name="40 % – Zvýraznění4 2 9" xfId="719" xr:uid="{00000000-0005-0000-0000-0000CE020000}"/>
    <cellStyle name="40 % – Zvýraznění4 3" xfId="720" xr:uid="{00000000-0005-0000-0000-0000CF020000}"/>
    <cellStyle name="40 % – Zvýraznění4 3 10" xfId="721" xr:uid="{00000000-0005-0000-0000-0000D0020000}"/>
    <cellStyle name="40 % – Zvýraznění4 3 11" xfId="722" xr:uid="{00000000-0005-0000-0000-0000D1020000}"/>
    <cellStyle name="40 % – Zvýraznění4 3 2" xfId="723" xr:uid="{00000000-0005-0000-0000-0000D2020000}"/>
    <cellStyle name="40 % – Zvýraznění4 3 3" xfId="724" xr:uid="{00000000-0005-0000-0000-0000D3020000}"/>
    <cellStyle name="40 % – Zvýraznění4 3 4" xfId="725" xr:uid="{00000000-0005-0000-0000-0000D4020000}"/>
    <cellStyle name="40 % – Zvýraznění4 3 5" xfId="726" xr:uid="{00000000-0005-0000-0000-0000D5020000}"/>
    <cellStyle name="40 % – Zvýraznění4 3 6" xfId="727" xr:uid="{00000000-0005-0000-0000-0000D6020000}"/>
    <cellStyle name="40 % – Zvýraznění4 3 7" xfId="728" xr:uid="{00000000-0005-0000-0000-0000D7020000}"/>
    <cellStyle name="40 % – Zvýraznění4 3 8" xfId="729" xr:uid="{00000000-0005-0000-0000-0000D8020000}"/>
    <cellStyle name="40 % – Zvýraznění4 3 9" xfId="730" xr:uid="{00000000-0005-0000-0000-0000D9020000}"/>
    <cellStyle name="40 % – Zvýraznění4 4" xfId="731" xr:uid="{00000000-0005-0000-0000-0000DA020000}"/>
    <cellStyle name="40 % – Zvýraznění4 4 10" xfId="732" xr:uid="{00000000-0005-0000-0000-0000DB020000}"/>
    <cellStyle name="40 % – Zvýraznění4 4 11" xfId="733" xr:uid="{00000000-0005-0000-0000-0000DC020000}"/>
    <cellStyle name="40 % – Zvýraznění4 4 2" xfId="734" xr:uid="{00000000-0005-0000-0000-0000DD020000}"/>
    <cellStyle name="40 % – Zvýraznění4 4 3" xfId="735" xr:uid="{00000000-0005-0000-0000-0000DE020000}"/>
    <cellStyle name="40 % – Zvýraznění4 4 4" xfId="736" xr:uid="{00000000-0005-0000-0000-0000DF020000}"/>
    <cellStyle name="40 % – Zvýraznění4 4 5" xfId="737" xr:uid="{00000000-0005-0000-0000-0000E0020000}"/>
    <cellStyle name="40 % – Zvýraznění4 4 6" xfId="738" xr:uid="{00000000-0005-0000-0000-0000E1020000}"/>
    <cellStyle name="40 % – Zvýraznění4 4 7" xfId="739" xr:uid="{00000000-0005-0000-0000-0000E2020000}"/>
    <cellStyle name="40 % – Zvýraznění4 4 8" xfId="740" xr:uid="{00000000-0005-0000-0000-0000E3020000}"/>
    <cellStyle name="40 % – Zvýraznění4 4 9" xfId="741" xr:uid="{00000000-0005-0000-0000-0000E4020000}"/>
    <cellStyle name="40 % – Zvýraznění5 2" xfId="742" xr:uid="{00000000-0005-0000-0000-0000E5020000}"/>
    <cellStyle name="40 % – Zvýraznění5 2 10" xfId="743" xr:uid="{00000000-0005-0000-0000-0000E6020000}"/>
    <cellStyle name="40 % – Zvýraznění5 2 11" xfId="744" xr:uid="{00000000-0005-0000-0000-0000E7020000}"/>
    <cellStyle name="40 % – Zvýraznění5 2 12" xfId="745" xr:uid="{00000000-0005-0000-0000-0000E8020000}"/>
    <cellStyle name="40 % – Zvýraznění5 2 13" xfId="746" xr:uid="{00000000-0005-0000-0000-0000E9020000}"/>
    <cellStyle name="40 % – Zvýraznění5 2 14" xfId="747" xr:uid="{00000000-0005-0000-0000-0000EA020000}"/>
    <cellStyle name="40 % – Zvýraznění5 2 15" xfId="748" xr:uid="{00000000-0005-0000-0000-0000EB020000}"/>
    <cellStyle name="40 % – Zvýraznění5 2 16" xfId="749" xr:uid="{00000000-0005-0000-0000-0000EC020000}"/>
    <cellStyle name="40 % – Zvýraznění5 2 2" xfId="750" xr:uid="{00000000-0005-0000-0000-0000ED020000}"/>
    <cellStyle name="40 % – Zvýraznění5 2 3" xfId="751" xr:uid="{00000000-0005-0000-0000-0000EE020000}"/>
    <cellStyle name="40 % – Zvýraznění5 2 4" xfId="752" xr:uid="{00000000-0005-0000-0000-0000EF020000}"/>
    <cellStyle name="40 % – Zvýraznění5 2 5" xfId="753" xr:uid="{00000000-0005-0000-0000-0000F0020000}"/>
    <cellStyle name="40 % – Zvýraznění5 2 6" xfId="754" xr:uid="{00000000-0005-0000-0000-0000F1020000}"/>
    <cellStyle name="40 % – Zvýraznění5 2 7" xfId="755" xr:uid="{00000000-0005-0000-0000-0000F2020000}"/>
    <cellStyle name="40 % – Zvýraznění5 2 8" xfId="756" xr:uid="{00000000-0005-0000-0000-0000F3020000}"/>
    <cellStyle name="40 % – Zvýraznění5 2 9" xfId="757" xr:uid="{00000000-0005-0000-0000-0000F4020000}"/>
    <cellStyle name="40 % – Zvýraznění5 3" xfId="758" xr:uid="{00000000-0005-0000-0000-0000F5020000}"/>
    <cellStyle name="40 % – Zvýraznění5 3 10" xfId="759" xr:uid="{00000000-0005-0000-0000-0000F6020000}"/>
    <cellStyle name="40 % – Zvýraznění5 3 11" xfId="760" xr:uid="{00000000-0005-0000-0000-0000F7020000}"/>
    <cellStyle name="40 % – Zvýraznění5 3 2" xfId="761" xr:uid="{00000000-0005-0000-0000-0000F8020000}"/>
    <cellStyle name="40 % – Zvýraznění5 3 3" xfId="762" xr:uid="{00000000-0005-0000-0000-0000F9020000}"/>
    <cellStyle name="40 % – Zvýraznění5 3 4" xfId="763" xr:uid="{00000000-0005-0000-0000-0000FA020000}"/>
    <cellStyle name="40 % – Zvýraznění5 3 5" xfId="764" xr:uid="{00000000-0005-0000-0000-0000FB020000}"/>
    <cellStyle name="40 % – Zvýraznění5 3 6" xfId="765" xr:uid="{00000000-0005-0000-0000-0000FC020000}"/>
    <cellStyle name="40 % – Zvýraznění5 3 7" xfId="766" xr:uid="{00000000-0005-0000-0000-0000FD020000}"/>
    <cellStyle name="40 % – Zvýraznění5 3 8" xfId="767" xr:uid="{00000000-0005-0000-0000-0000FE020000}"/>
    <cellStyle name="40 % – Zvýraznění5 3 9" xfId="768" xr:uid="{00000000-0005-0000-0000-0000FF020000}"/>
    <cellStyle name="40 % – Zvýraznění5 4" xfId="769" xr:uid="{00000000-0005-0000-0000-000000030000}"/>
    <cellStyle name="40 % – Zvýraznění5 4 10" xfId="770" xr:uid="{00000000-0005-0000-0000-000001030000}"/>
    <cellStyle name="40 % – Zvýraznění5 4 11" xfId="771" xr:uid="{00000000-0005-0000-0000-000002030000}"/>
    <cellStyle name="40 % – Zvýraznění5 4 2" xfId="772" xr:uid="{00000000-0005-0000-0000-000003030000}"/>
    <cellStyle name="40 % – Zvýraznění5 4 3" xfId="773" xr:uid="{00000000-0005-0000-0000-000004030000}"/>
    <cellStyle name="40 % – Zvýraznění5 4 4" xfId="774" xr:uid="{00000000-0005-0000-0000-000005030000}"/>
    <cellStyle name="40 % – Zvýraznění5 4 5" xfId="775" xr:uid="{00000000-0005-0000-0000-000006030000}"/>
    <cellStyle name="40 % – Zvýraznění5 4 6" xfId="776" xr:uid="{00000000-0005-0000-0000-000007030000}"/>
    <cellStyle name="40 % – Zvýraznění5 4 7" xfId="777" xr:uid="{00000000-0005-0000-0000-000008030000}"/>
    <cellStyle name="40 % – Zvýraznění5 4 8" xfId="778" xr:uid="{00000000-0005-0000-0000-000009030000}"/>
    <cellStyle name="40 % – Zvýraznění5 4 9" xfId="779" xr:uid="{00000000-0005-0000-0000-00000A030000}"/>
    <cellStyle name="40 % – Zvýraznění6 2" xfId="780" xr:uid="{00000000-0005-0000-0000-00000B030000}"/>
    <cellStyle name="40 % – Zvýraznění6 2 10" xfId="781" xr:uid="{00000000-0005-0000-0000-00000C030000}"/>
    <cellStyle name="40 % – Zvýraznění6 2 11" xfId="782" xr:uid="{00000000-0005-0000-0000-00000D030000}"/>
    <cellStyle name="40 % – Zvýraznění6 2 12" xfId="783" xr:uid="{00000000-0005-0000-0000-00000E030000}"/>
    <cellStyle name="40 % – Zvýraznění6 2 13" xfId="784" xr:uid="{00000000-0005-0000-0000-00000F030000}"/>
    <cellStyle name="40 % – Zvýraznění6 2 14" xfId="785" xr:uid="{00000000-0005-0000-0000-000010030000}"/>
    <cellStyle name="40 % – Zvýraznění6 2 15" xfId="786" xr:uid="{00000000-0005-0000-0000-000011030000}"/>
    <cellStyle name="40 % – Zvýraznění6 2 16" xfId="787" xr:uid="{00000000-0005-0000-0000-000012030000}"/>
    <cellStyle name="40 % – Zvýraznění6 2 2" xfId="788" xr:uid="{00000000-0005-0000-0000-000013030000}"/>
    <cellStyle name="40 % – Zvýraznění6 2 3" xfId="789" xr:uid="{00000000-0005-0000-0000-000014030000}"/>
    <cellStyle name="40 % – Zvýraznění6 2 4" xfId="790" xr:uid="{00000000-0005-0000-0000-000015030000}"/>
    <cellStyle name="40 % – Zvýraznění6 2 5" xfId="791" xr:uid="{00000000-0005-0000-0000-000016030000}"/>
    <cellStyle name="40 % – Zvýraznění6 2 6" xfId="792" xr:uid="{00000000-0005-0000-0000-000017030000}"/>
    <cellStyle name="40 % – Zvýraznění6 2 7" xfId="793" xr:uid="{00000000-0005-0000-0000-000018030000}"/>
    <cellStyle name="40 % – Zvýraznění6 2 8" xfId="794" xr:uid="{00000000-0005-0000-0000-000019030000}"/>
    <cellStyle name="40 % – Zvýraznění6 2 9" xfId="795" xr:uid="{00000000-0005-0000-0000-00001A030000}"/>
    <cellStyle name="40 % – Zvýraznění6 3" xfId="796" xr:uid="{00000000-0005-0000-0000-00001B030000}"/>
    <cellStyle name="40 % – Zvýraznění6 3 10" xfId="797" xr:uid="{00000000-0005-0000-0000-00001C030000}"/>
    <cellStyle name="40 % – Zvýraznění6 3 11" xfId="798" xr:uid="{00000000-0005-0000-0000-00001D030000}"/>
    <cellStyle name="40 % – Zvýraznění6 3 2" xfId="799" xr:uid="{00000000-0005-0000-0000-00001E030000}"/>
    <cellStyle name="40 % – Zvýraznění6 3 2 2" xfId="800" xr:uid="{00000000-0005-0000-0000-00001F030000}"/>
    <cellStyle name="40 % – Zvýraznění6 3 3" xfId="801" xr:uid="{00000000-0005-0000-0000-000020030000}"/>
    <cellStyle name="40 % – Zvýraznění6 3 3 2" xfId="802" xr:uid="{00000000-0005-0000-0000-000021030000}"/>
    <cellStyle name="40 % – Zvýraznění6 3 4" xfId="803" xr:uid="{00000000-0005-0000-0000-000022030000}"/>
    <cellStyle name="40 % – Zvýraznění6 3 5" xfId="804" xr:uid="{00000000-0005-0000-0000-000023030000}"/>
    <cellStyle name="40 % – Zvýraznění6 3 6" xfId="805" xr:uid="{00000000-0005-0000-0000-000024030000}"/>
    <cellStyle name="40 % – Zvýraznění6 3 7" xfId="806" xr:uid="{00000000-0005-0000-0000-000025030000}"/>
    <cellStyle name="40 % – Zvýraznění6 3 8" xfId="807" xr:uid="{00000000-0005-0000-0000-000026030000}"/>
    <cellStyle name="40 % – Zvýraznění6 3 9" xfId="808" xr:uid="{00000000-0005-0000-0000-000027030000}"/>
    <cellStyle name="40 % – Zvýraznění6 4" xfId="809" xr:uid="{00000000-0005-0000-0000-000028030000}"/>
    <cellStyle name="40 % – Zvýraznění6 4 10" xfId="810" xr:uid="{00000000-0005-0000-0000-000029030000}"/>
    <cellStyle name="40 % – Zvýraznění6 4 11" xfId="811" xr:uid="{00000000-0005-0000-0000-00002A030000}"/>
    <cellStyle name="40 % – Zvýraznění6 4 2" xfId="812" xr:uid="{00000000-0005-0000-0000-00002B030000}"/>
    <cellStyle name="40 % – Zvýraznění6 4 3" xfId="813" xr:uid="{00000000-0005-0000-0000-00002C030000}"/>
    <cellStyle name="40 % – Zvýraznění6 4 4" xfId="814" xr:uid="{00000000-0005-0000-0000-00002D030000}"/>
    <cellStyle name="40 % – Zvýraznění6 4 5" xfId="815" xr:uid="{00000000-0005-0000-0000-00002E030000}"/>
    <cellStyle name="40 % – Zvýraznění6 4 6" xfId="816" xr:uid="{00000000-0005-0000-0000-00002F030000}"/>
    <cellStyle name="40 % – Zvýraznění6 4 7" xfId="817" xr:uid="{00000000-0005-0000-0000-000030030000}"/>
    <cellStyle name="40 % – Zvýraznění6 4 8" xfId="818" xr:uid="{00000000-0005-0000-0000-000031030000}"/>
    <cellStyle name="40 % – Zvýraznění6 4 9" xfId="819" xr:uid="{00000000-0005-0000-0000-000032030000}"/>
    <cellStyle name="40 % - zvýraznenie1" xfId="820" xr:uid="{00000000-0005-0000-0000-000033030000}"/>
    <cellStyle name="40 % - zvýraznenie2" xfId="821" xr:uid="{00000000-0005-0000-0000-000034030000}"/>
    <cellStyle name="40 % - zvýraznenie3" xfId="822" xr:uid="{00000000-0005-0000-0000-000035030000}"/>
    <cellStyle name="40 % - zvýraznenie4" xfId="823" xr:uid="{00000000-0005-0000-0000-000036030000}"/>
    <cellStyle name="40 % - zvýraznenie5" xfId="824" xr:uid="{00000000-0005-0000-0000-000037030000}"/>
    <cellStyle name="40 % - zvýraznenie6" xfId="825" xr:uid="{00000000-0005-0000-0000-000038030000}"/>
    <cellStyle name="5" xfId="826" xr:uid="{00000000-0005-0000-0000-000039030000}"/>
    <cellStyle name="5 10" xfId="827" xr:uid="{00000000-0005-0000-0000-00003A030000}"/>
    <cellStyle name="5 11" xfId="828" xr:uid="{00000000-0005-0000-0000-00003B030000}"/>
    <cellStyle name="5 12" xfId="829" xr:uid="{00000000-0005-0000-0000-00003C030000}"/>
    <cellStyle name="5 13" xfId="830" xr:uid="{00000000-0005-0000-0000-00003D030000}"/>
    <cellStyle name="5 14" xfId="831" xr:uid="{00000000-0005-0000-0000-00003E030000}"/>
    <cellStyle name="5 15" xfId="832" xr:uid="{00000000-0005-0000-0000-00003F030000}"/>
    <cellStyle name="5 16" xfId="833" xr:uid="{00000000-0005-0000-0000-000040030000}"/>
    <cellStyle name="5 17" xfId="834" xr:uid="{00000000-0005-0000-0000-000041030000}"/>
    <cellStyle name="5 18" xfId="835" xr:uid="{00000000-0005-0000-0000-000042030000}"/>
    <cellStyle name="5 19" xfId="836" xr:uid="{00000000-0005-0000-0000-000043030000}"/>
    <cellStyle name="5 2" xfId="837" xr:uid="{00000000-0005-0000-0000-000044030000}"/>
    <cellStyle name="5 20" xfId="838" xr:uid="{00000000-0005-0000-0000-000045030000}"/>
    <cellStyle name="5 21" xfId="839" xr:uid="{00000000-0005-0000-0000-000046030000}"/>
    <cellStyle name="5 22" xfId="840" xr:uid="{00000000-0005-0000-0000-000047030000}"/>
    <cellStyle name="5 3" xfId="841" xr:uid="{00000000-0005-0000-0000-000048030000}"/>
    <cellStyle name="5 4" xfId="842" xr:uid="{00000000-0005-0000-0000-000049030000}"/>
    <cellStyle name="5 5" xfId="843" xr:uid="{00000000-0005-0000-0000-00004A030000}"/>
    <cellStyle name="5 6" xfId="844" xr:uid="{00000000-0005-0000-0000-00004B030000}"/>
    <cellStyle name="5 7" xfId="845" xr:uid="{00000000-0005-0000-0000-00004C030000}"/>
    <cellStyle name="5 8" xfId="846" xr:uid="{00000000-0005-0000-0000-00004D030000}"/>
    <cellStyle name="5 9" xfId="847" xr:uid="{00000000-0005-0000-0000-00004E030000}"/>
    <cellStyle name="60 % – Zvýraznění1 2" xfId="848" xr:uid="{00000000-0005-0000-0000-00004F030000}"/>
    <cellStyle name="60 % – Zvýraznění1 2 10" xfId="849" xr:uid="{00000000-0005-0000-0000-000050030000}"/>
    <cellStyle name="60 % – Zvýraznění1 2 11" xfId="850" xr:uid="{00000000-0005-0000-0000-000051030000}"/>
    <cellStyle name="60 % – Zvýraznění1 2 12" xfId="851" xr:uid="{00000000-0005-0000-0000-000052030000}"/>
    <cellStyle name="60 % – Zvýraznění1 2 13" xfId="852" xr:uid="{00000000-0005-0000-0000-000053030000}"/>
    <cellStyle name="60 % – Zvýraznění1 2 14" xfId="853" xr:uid="{00000000-0005-0000-0000-000054030000}"/>
    <cellStyle name="60 % – Zvýraznění1 2 15" xfId="854" xr:uid="{00000000-0005-0000-0000-000055030000}"/>
    <cellStyle name="60 % – Zvýraznění1 2 16" xfId="855" xr:uid="{00000000-0005-0000-0000-000056030000}"/>
    <cellStyle name="60 % – Zvýraznění1 2 2" xfId="856" xr:uid="{00000000-0005-0000-0000-000057030000}"/>
    <cellStyle name="60 % – Zvýraznění1 2 3" xfId="857" xr:uid="{00000000-0005-0000-0000-000058030000}"/>
    <cellStyle name="60 % – Zvýraznění1 2 4" xfId="858" xr:uid="{00000000-0005-0000-0000-000059030000}"/>
    <cellStyle name="60 % – Zvýraznění1 2 5" xfId="859" xr:uid="{00000000-0005-0000-0000-00005A030000}"/>
    <cellStyle name="60 % – Zvýraznění1 2 6" xfId="860" xr:uid="{00000000-0005-0000-0000-00005B030000}"/>
    <cellStyle name="60 % – Zvýraznění1 2 7" xfId="861" xr:uid="{00000000-0005-0000-0000-00005C030000}"/>
    <cellStyle name="60 % – Zvýraznění1 2 8" xfId="862" xr:uid="{00000000-0005-0000-0000-00005D030000}"/>
    <cellStyle name="60 % – Zvýraznění1 2 9" xfId="863" xr:uid="{00000000-0005-0000-0000-00005E030000}"/>
    <cellStyle name="60 % – Zvýraznění1 3" xfId="864" xr:uid="{00000000-0005-0000-0000-00005F030000}"/>
    <cellStyle name="60 % – Zvýraznění1 3 10" xfId="865" xr:uid="{00000000-0005-0000-0000-000060030000}"/>
    <cellStyle name="60 % – Zvýraznění1 3 11" xfId="866" xr:uid="{00000000-0005-0000-0000-000061030000}"/>
    <cellStyle name="60 % – Zvýraznění1 3 2" xfId="867" xr:uid="{00000000-0005-0000-0000-000062030000}"/>
    <cellStyle name="60 % – Zvýraznění1 3 3" xfId="868" xr:uid="{00000000-0005-0000-0000-000063030000}"/>
    <cellStyle name="60 % – Zvýraznění1 3 4" xfId="869" xr:uid="{00000000-0005-0000-0000-000064030000}"/>
    <cellStyle name="60 % – Zvýraznění1 3 5" xfId="870" xr:uid="{00000000-0005-0000-0000-000065030000}"/>
    <cellStyle name="60 % – Zvýraznění1 3 6" xfId="871" xr:uid="{00000000-0005-0000-0000-000066030000}"/>
    <cellStyle name="60 % – Zvýraznění1 3 7" xfId="872" xr:uid="{00000000-0005-0000-0000-000067030000}"/>
    <cellStyle name="60 % – Zvýraznění1 3 8" xfId="873" xr:uid="{00000000-0005-0000-0000-000068030000}"/>
    <cellStyle name="60 % – Zvýraznění1 3 9" xfId="874" xr:uid="{00000000-0005-0000-0000-000069030000}"/>
    <cellStyle name="60 % – Zvýraznění1 4" xfId="875" xr:uid="{00000000-0005-0000-0000-00006A030000}"/>
    <cellStyle name="60 % – Zvýraznění1 4 10" xfId="876" xr:uid="{00000000-0005-0000-0000-00006B030000}"/>
    <cellStyle name="60 % – Zvýraznění1 4 11" xfId="877" xr:uid="{00000000-0005-0000-0000-00006C030000}"/>
    <cellStyle name="60 % – Zvýraznění1 4 2" xfId="878" xr:uid="{00000000-0005-0000-0000-00006D030000}"/>
    <cellStyle name="60 % – Zvýraznění1 4 3" xfId="879" xr:uid="{00000000-0005-0000-0000-00006E030000}"/>
    <cellStyle name="60 % – Zvýraznění1 4 4" xfId="880" xr:uid="{00000000-0005-0000-0000-00006F030000}"/>
    <cellStyle name="60 % – Zvýraznění1 4 5" xfId="881" xr:uid="{00000000-0005-0000-0000-000070030000}"/>
    <cellStyle name="60 % – Zvýraznění1 4 6" xfId="882" xr:uid="{00000000-0005-0000-0000-000071030000}"/>
    <cellStyle name="60 % – Zvýraznění1 4 7" xfId="883" xr:uid="{00000000-0005-0000-0000-000072030000}"/>
    <cellStyle name="60 % – Zvýraznění1 4 8" xfId="884" xr:uid="{00000000-0005-0000-0000-000073030000}"/>
    <cellStyle name="60 % – Zvýraznění1 4 9" xfId="885" xr:uid="{00000000-0005-0000-0000-000074030000}"/>
    <cellStyle name="60 % – Zvýraznění2 2" xfId="886" xr:uid="{00000000-0005-0000-0000-000075030000}"/>
    <cellStyle name="60 % – Zvýraznění2 2 10" xfId="887" xr:uid="{00000000-0005-0000-0000-000076030000}"/>
    <cellStyle name="60 % – Zvýraznění2 2 11" xfId="888" xr:uid="{00000000-0005-0000-0000-000077030000}"/>
    <cellStyle name="60 % – Zvýraznění2 2 12" xfId="889" xr:uid="{00000000-0005-0000-0000-000078030000}"/>
    <cellStyle name="60 % – Zvýraznění2 2 13" xfId="890" xr:uid="{00000000-0005-0000-0000-000079030000}"/>
    <cellStyle name="60 % – Zvýraznění2 2 14" xfId="891" xr:uid="{00000000-0005-0000-0000-00007A030000}"/>
    <cellStyle name="60 % – Zvýraznění2 2 15" xfId="892" xr:uid="{00000000-0005-0000-0000-00007B030000}"/>
    <cellStyle name="60 % – Zvýraznění2 2 16" xfId="893" xr:uid="{00000000-0005-0000-0000-00007C030000}"/>
    <cellStyle name="60 % – Zvýraznění2 2 2" xfId="894" xr:uid="{00000000-0005-0000-0000-00007D030000}"/>
    <cellStyle name="60 % – Zvýraznění2 2 3" xfId="895" xr:uid="{00000000-0005-0000-0000-00007E030000}"/>
    <cellStyle name="60 % – Zvýraznění2 2 4" xfId="896" xr:uid="{00000000-0005-0000-0000-00007F030000}"/>
    <cellStyle name="60 % – Zvýraznění2 2 5" xfId="897" xr:uid="{00000000-0005-0000-0000-000080030000}"/>
    <cellStyle name="60 % – Zvýraznění2 2 6" xfId="898" xr:uid="{00000000-0005-0000-0000-000081030000}"/>
    <cellStyle name="60 % – Zvýraznění2 2 7" xfId="899" xr:uid="{00000000-0005-0000-0000-000082030000}"/>
    <cellStyle name="60 % – Zvýraznění2 2 8" xfId="900" xr:uid="{00000000-0005-0000-0000-000083030000}"/>
    <cellStyle name="60 % – Zvýraznění2 2 9" xfId="901" xr:uid="{00000000-0005-0000-0000-000084030000}"/>
    <cellStyle name="60 % – Zvýraznění2 3" xfId="902" xr:uid="{00000000-0005-0000-0000-000085030000}"/>
    <cellStyle name="60 % – Zvýraznění2 3 10" xfId="903" xr:uid="{00000000-0005-0000-0000-000086030000}"/>
    <cellStyle name="60 % – Zvýraznění2 3 11" xfId="904" xr:uid="{00000000-0005-0000-0000-000087030000}"/>
    <cellStyle name="60 % – Zvýraznění2 3 2" xfId="905" xr:uid="{00000000-0005-0000-0000-000088030000}"/>
    <cellStyle name="60 % – Zvýraznění2 3 3" xfId="906" xr:uid="{00000000-0005-0000-0000-000089030000}"/>
    <cellStyle name="60 % – Zvýraznění2 3 4" xfId="907" xr:uid="{00000000-0005-0000-0000-00008A030000}"/>
    <cellStyle name="60 % – Zvýraznění2 3 5" xfId="908" xr:uid="{00000000-0005-0000-0000-00008B030000}"/>
    <cellStyle name="60 % – Zvýraznění2 3 6" xfId="909" xr:uid="{00000000-0005-0000-0000-00008C030000}"/>
    <cellStyle name="60 % – Zvýraznění2 3 7" xfId="910" xr:uid="{00000000-0005-0000-0000-00008D030000}"/>
    <cellStyle name="60 % – Zvýraznění2 3 8" xfId="911" xr:uid="{00000000-0005-0000-0000-00008E030000}"/>
    <cellStyle name="60 % – Zvýraznění2 3 9" xfId="912" xr:uid="{00000000-0005-0000-0000-00008F030000}"/>
    <cellStyle name="60 % – Zvýraznění2 4" xfId="913" xr:uid="{00000000-0005-0000-0000-000090030000}"/>
    <cellStyle name="60 % – Zvýraznění2 4 10" xfId="914" xr:uid="{00000000-0005-0000-0000-000091030000}"/>
    <cellStyle name="60 % – Zvýraznění2 4 11" xfId="915" xr:uid="{00000000-0005-0000-0000-000092030000}"/>
    <cellStyle name="60 % – Zvýraznění2 4 2" xfId="916" xr:uid="{00000000-0005-0000-0000-000093030000}"/>
    <cellStyle name="60 % – Zvýraznění2 4 3" xfId="917" xr:uid="{00000000-0005-0000-0000-000094030000}"/>
    <cellStyle name="60 % – Zvýraznění2 4 4" xfId="918" xr:uid="{00000000-0005-0000-0000-000095030000}"/>
    <cellStyle name="60 % – Zvýraznění2 4 5" xfId="919" xr:uid="{00000000-0005-0000-0000-000096030000}"/>
    <cellStyle name="60 % – Zvýraznění2 4 6" xfId="920" xr:uid="{00000000-0005-0000-0000-000097030000}"/>
    <cellStyle name="60 % – Zvýraznění2 4 7" xfId="921" xr:uid="{00000000-0005-0000-0000-000098030000}"/>
    <cellStyle name="60 % – Zvýraznění2 4 8" xfId="922" xr:uid="{00000000-0005-0000-0000-000099030000}"/>
    <cellStyle name="60 % – Zvýraznění2 4 9" xfId="923" xr:uid="{00000000-0005-0000-0000-00009A030000}"/>
    <cellStyle name="60 % – Zvýraznění3 2" xfId="924" xr:uid="{00000000-0005-0000-0000-00009B030000}"/>
    <cellStyle name="60 % – Zvýraznění3 2 10" xfId="925" xr:uid="{00000000-0005-0000-0000-00009C030000}"/>
    <cellStyle name="60 % – Zvýraznění3 2 11" xfId="926" xr:uid="{00000000-0005-0000-0000-00009D030000}"/>
    <cellStyle name="60 % – Zvýraznění3 2 12" xfId="927" xr:uid="{00000000-0005-0000-0000-00009E030000}"/>
    <cellStyle name="60 % – Zvýraznění3 2 13" xfId="928" xr:uid="{00000000-0005-0000-0000-00009F030000}"/>
    <cellStyle name="60 % – Zvýraznění3 2 14" xfId="929" xr:uid="{00000000-0005-0000-0000-0000A0030000}"/>
    <cellStyle name="60 % – Zvýraznění3 2 15" xfId="930" xr:uid="{00000000-0005-0000-0000-0000A1030000}"/>
    <cellStyle name="60 % – Zvýraznění3 2 16" xfId="931" xr:uid="{00000000-0005-0000-0000-0000A2030000}"/>
    <cellStyle name="60 % – Zvýraznění3 2 2" xfId="932" xr:uid="{00000000-0005-0000-0000-0000A3030000}"/>
    <cellStyle name="60 % – Zvýraznění3 2 3" xfId="933" xr:uid="{00000000-0005-0000-0000-0000A4030000}"/>
    <cellStyle name="60 % – Zvýraznění3 2 4" xfId="934" xr:uid="{00000000-0005-0000-0000-0000A5030000}"/>
    <cellStyle name="60 % – Zvýraznění3 2 5" xfId="935" xr:uid="{00000000-0005-0000-0000-0000A6030000}"/>
    <cellStyle name="60 % – Zvýraznění3 2 6" xfId="936" xr:uid="{00000000-0005-0000-0000-0000A7030000}"/>
    <cellStyle name="60 % – Zvýraznění3 2 7" xfId="937" xr:uid="{00000000-0005-0000-0000-0000A8030000}"/>
    <cellStyle name="60 % – Zvýraznění3 2 8" xfId="938" xr:uid="{00000000-0005-0000-0000-0000A9030000}"/>
    <cellStyle name="60 % – Zvýraznění3 2 9" xfId="939" xr:uid="{00000000-0005-0000-0000-0000AA030000}"/>
    <cellStyle name="60 % – Zvýraznění3 3" xfId="940" xr:uid="{00000000-0005-0000-0000-0000AB030000}"/>
    <cellStyle name="60 % – Zvýraznění3 3 10" xfId="941" xr:uid="{00000000-0005-0000-0000-0000AC030000}"/>
    <cellStyle name="60 % – Zvýraznění3 3 11" xfId="942" xr:uid="{00000000-0005-0000-0000-0000AD030000}"/>
    <cellStyle name="60 % – Zvýraznění3 3 2" xfId="943" xr:uid="{00000000-0005-0000-0000-0000AE030000}"/>
    <cellStyle name="60 % – Zvýraznění3 3 3" xfId="944" xr:uid="{00000000-0005-0000-0000-0000AF030000}"/>
    <cellStyle name="60 % – Zvýraznění3 3 4" xfId="945" xr:uid="{00000000-0005-0000-0000-0000B0030000}"/>
    <cellStyle name="60 % – Zvýraznění3 3 5" xfId="946" xr:uid="{00000000-0005-0000-0000-0000B1030000}"/>
    <cellStyle name="60 % – Zvýraznění3 3 6" xfId="947" xr:uid="{00000000-0005-0000-0000-0000B2030000}"/>
    <cellStyle name="60 % – Zvýraznění3 3 7" xfId="948" xr:uid="{00000000-0005-0000-0000-0000B3030000}"/>
    <cellStyle name="60 % – Zvýraznění3 3 8" xfId="949" xr:uid="{00000000-0005-0000-0000-0000B4030000}"/>
    <cellStyle name="60 % – Zvýraznění3 3 9" xfId="950" xr:uid="{00000000-0005-0000-0000-0000B5030000}"/>
    <cellStyle name="60 % – Zvýraznění3 4" xfId="951" xr:uid="{00000000-0005-0000-0000-0000B6030000}"/>
    <cellStyle name="60 % – Zvýraznění3 4 10" xfId="952" xr:uid="{00000000-0005-0000-0000-0000B7030000}"/>
    <cellStyle name="60 % – Zvýraznění3 4 11" xfId="953" xr:uid="{00000000-0005-0000-0000-0000B8030000}"/>
    <cellStyle name="60 % – Zvýraznění3 4 2" xfId="954" xr:uid="{00000000-0005-0000-0000-0000B9030000}"/>
    <cellStyle name="60 % – Zvýraznění3 4 3" xfId="955" xr:uid="{00000000-0005-0000-0000-0000BA030000}"/>
    <cellStyle name="60 % – Zvýraznění3 4 4" xfId="956" xr:uid="{00000000-0005-0000-0000-0000BB030000}"/>
    <cellStyle name="60 % – Zvýraznění3 4 5" xfId="957" xr:uid="{00000000-0005-0000-0000-0000BC030000}"/>
    <cellStyle name="60 % – Zvýraznění3 4 6" xfId="958" xr:uid="{00000000-0005-0000-0000-0000BD030000}"/>
    <cellStyle name="60 % – Zvýraznění3 4 7" xfId="959" xr:uid="{00000000-0005-0000-0000-0000BE030000}"/>
    <cellStyle name="60 % – Zvýraznění3 4 8" xfId="960" xr:uid="{00000000-0005-0000-0000-0000BF030000}"/>
    <cellStyle name="60 % – Zvýraznění3 4 9" xfId="961" xr:uid="{00000000-0005-0000-0000-0000C0030000}"/>
    <cellStyle name="60 % – Zvýraznění4 2" xfId="962" xr:uid="{00000000-0005-0000-0000-0000C1030000}"/>
    <cellStyle name="60 % – Zvýraznění4 2 10" xfId="963" xr:uid="{00000000-0005-0000-0000-0000C2030000}"/>
    <cellStyle name="60 % – Zvýraznění4 2 11" xfId="964" xr:uid="{00000000-0005-0000-0000-0000C3030000}"/>
    <cellStyle name="60 % – Zvýraznění4 2 12" xfId="965" xr:uid="{00000000-0005-0000-0000-0000C4030000}"/>
    <cellStyle name="60 % – Zvýraznění4 2 13" xfId="966" xr:uid="{00000000-0005-0000-0000-0000C5030000}"/>
    <cellStyle name="60 % – Zvýraznění4 2 14" xfId="967" xr:uid="{00000000-0005-0000-0000-0000C6030000}"/>
    <cellStyle name="60 % – Zvýraznění4 2 15" xfId="968" xr:uid="{00000000-0005-0000-0000-0000C7030000}"/>
    <cellStyle name="60 % – Zvýraznění4 2 16" xfId="969" xr:uid="{00000000-0005-0000-0000-0000C8030000}"/>
    <cellStyle name="60 % – Zvýraznění4 2 2" xfId="970" xr:uid="{00000000-0005-0000-0000-0000C9030000}"/>
    <cellStyle name="60 % – Zvýraznění4 2 3" xfId="971" xr:uid="{00000000-0005-0000-0000-0000CA030000}"/>
    <cellStyle name="60 % – Zvýraznění4 2 4" xfId="972" xr:uid="{00000000-0005-0000-0000-0000CB030000}"/>
    <cellStyle name="60 % – Zvýraznění4 2 5" xfId="973" xr:uid="{00000000-0005-0000-0000-0000CC030000}"/>
    <cellStyle name="60 % – Zvýraznění4 2 6" xfId="974" xr:uid="{00000000-0005-0000-0000-0000CD030000}"/>
    <cellStyle name="60 % – Zvýraznění4 2 7" xfId="975" xr:uid="{00000000-0005-0000-0000-0000CE030000}"/>
    <cellStyle name="60 % – Zvýraznění4 2 8" xfId="976" xr:uid="{00000000-0005-0000-0000-0000CF030000}"/>
    <cellStyle name="60 % – Zvýraznění4 2 9" xfId="977" xr:uid="{00000000-0005-0000-0000-0000D0030000}"/>
    <cellStyle name="60 % – Zvýraznění4 3" xfId="978" xr:uid="{00000000-0005-0000-0000-0000D1030000}"/>
    <cellStyle name="60 % – Zvýraznění4 3 10" xfId="979" xr:uid="{00000000-0005-0000-0000-0000D2030000}"/>
    <cellStyle name="60 % – Zvýraznění4 3 11" xfId="980" xr:uid="{00000000-0005-0000-0000-0000D3030000}"/>
    <cellStyle name="60 % – Zvýraznění4 3 2" xfId="981" xr:uid="{00000000-0005-0000-0000-0000D4030000}"/>
    <cellStyle name="60 % – Zvýraznění4 3 3" xfId="982" xr:uid="{00000000-0005-0000-0000-0000D5030000}"/>
    <cellStyle name="60 % – Zvýraznění4 3 4" xfId="983" xr:uid="{00000000-0005-0000-0000-0000D6030000}"/>
    <cellStyle name="60 % – Zvýraznění4 3 5" xfId="984" xr:uid="{00000000-0005-0000-0000-0000D7030000}"/>
    <cellStyle name="60 % – Zvýraznění4 3 6" xfId="985" xr:uid="{00000000-0005-0000-0000-0000D8030000}"/>
    <cellStyle name="60 % – Zvýraznění4 3 7" xfId="986" xr:uid="{00000000-0005-0000-0000-0000D9030000}"/>
    <cellStyle name="60 % – Zvýraznění4 3 8" xfId="987" xr:uid="{00000000-0005-0000-0000-0000DA030000}"/>
    <cellStyle name="60 % – Zvýraznění4 3 9" xfId="988" xr:uid="{00000000-0005-0000-0000-0000DB030000}"/>
    <cellStyle name="60 % – Zvýraznění4 4" xfId="989" xr:uid="{00000000-0005-0000-0000-0000DC030000}"/>
    <cellStyle name="60 % – Zvýraznění4 4 10" xfId="990" xr:uid="{00000000-0005-0000-0000-0000DD030000}"/>
    <cellStyle name="60 % – Zvýraznění4 4 11" xfId="991" xr:uid="{00000000-0005-0000-0000-0000DE030000}"/>
    <cellStyle name="60 % – Zvýraznění4 4 2" xfId="992" xr:uid="{00000000-0005-0000-0000-0000DF030000}"/>
    <cellStyle name="60 % – Zvýraznění4 4 3" xfId="993" xr:uid="{00000000-0005-0000-0000-0000E0030000}"/>
    <cellStyle name="60 % – Zvýraznění4 4 4" xfId="994" xr:uid="{00000000-0005-0000-0000-0000E1030000}"/>
    <cellStyle name="60 % – Zvýraznění4 4 5" xfId="995" xr:uid="{00000000-0005-0000-0000-0000E2030000}"/>
    <cellStyle name="60 % – Zvýraznění4 4 6" xfId="996" xr:uid="{00000000-0005-0000-0000-0000E3030000}"/>
    <cellStyle name="60 % – Zvýraznění4 4 7" xfId="997" xr:uid="{00000000-0005-0000-0000-0000E4030000}"/>
    <cellStyle name="60 % – Zvýraznění4 4 8" xfId="998" xr:uid="{00000000-0005-0000-0000-0000E5030000}"/>
    <cellStyle name="60 % – Zvýraznění4 4 9" xfId="999" xr:uid="{00000000-0005-0000-0000-0000E6030000}"/>
    <cellStyle name="60 % – Zvýraznění5 2" xfId="1000" xr:uid="{00000000-0005-0000-0000-0000E7030000}"/>
    <cellStyle name="60 % – Zvýraznění5 2 10" xfId="1001" xr:uid="{00000000-0005-0000-0000-0000E8030000}"/>
    <cellStyle name="60 % – Zvýraznění5 2 11" xfId="1002" xr:uid="{00000000-0005-0000-0000-0000E9030000}"/>
    <cellStyle name="60 % – Zvýraznění5 2 12" xfId="1003" xr:uid="{00000000-0005-0000-0000-0000EA030000}"/>
    <cellStyle name="60 % – Zvýraznění5 2 13" xfId="1004" xr:uid="{00000000-0005-0000-0000-0000EB030000}"/>
    <cellStyle name="60 % – Zvýraznění5 2 14" xfId="1005" xr:uid="{00000000-0005-0000-0000-0000EC030000}"/>
    <cellStyle name="60 % – Zvýraznění5 2 15" xfId="1006" xr:uid="{00000000-0005-0000-0000-0000ED030000}"/>
    <cellStyle name="60 % – Zvýraznění5 2 16" xfId="1007" xr:uid="{00000000-0005-0000-0000-0000EE030000}"/>
    <cellStyle name="60 % – Zvýraznění5 2 2" xfId="1008" xr:uid="{00000000-0005-0000-0000-0000EF030000}"/>
    <cellStyle name="60 % – Zvýraznění5 2 3" xfId="1009" xr:uid="{00000000-0005-0000-0000-0000F0030000}"/>
    <cellStyle name="60 % – Zvýraznění5 2 4" xfId="1010" xr:uid="{00000000-0005-0000-0000-0000F1030000}"/>
    <cellStyle name="60 % – Zvýraznění5 2 5" xfId="1011" xr:uid="{00000000-0005-0000-0000-0000F2030000}"/>
    <cellStyle name="60 % – Zvýraznění5 2 6" xfId="1012" xr:uid="{00000000-0005-0000-0000-0000F3030000}"/>
    <cellStyle name="60 % – Zvýraznění5 2 7" xfId="1013" xr:uid="{00000000-0005-0000-0000-0000F4030000}"/>
    <cellStyle name="60 % – Zvýraznění5 2 8" xfId="1014" xr:uid="{00000000-0005-0000-0000-0000F5030000}"/>
    <cellStyle name="60 % – Zvýraznění5 2 9" xfId="1015" xr:uid="{00000000-0005-0000-0000-0000F6030000}"/>
    <cellStyle name="60 % – Zvýraznění5 3" xfId="1016" xr:uid="{00000000-0005-0000-0000-0000F7030000}"/>
    <cellStyle name="60 % – Zvýraznění5 3 10" xfId="1017" xr:uid="{00000000-0005-0000-0000-0000F8030000}"/>
    <cellStyle name="60 % – Zvýraznění5 3 11" xfId="1018" xr:uid="{00000000-0005-0000-0000-0000F9030000}"/>
    <cellStyle name="60 % – Zvýraznění5 3 2" xfId="1019" xr:uid="{00000000-0005-0000-0000-0000FA030000}"/>
    <cellStyle name="60 % – Zvýraznění5 3 3" xfId="1020" xr:uid="{00000000-0005-0000-0000-0000FB030000}"/>
    <cellStyle name="60 % – Zvýraznění5 3 4" xfId="1021" xr:uid="{00000000-0005-0000-0000-0000FC030000}"/>
    <cellStyle name="60 % – Zvýraznění5 3 5" xfId="1022" xr:uid="{00000000-0005-0000-0000-0000FD030000}"/>
    <cellStyle name="60 % – Zvýraznění5 3 6" xfId="1023" xr:uid="{00000000-0005-0000-0000-0000FE030000}"/>
    <cellStyle name="60 % – Zvýraznění5 3 7" xfId="1024" xr:uid="{00000000-0005-0000-0000-0000FF030000}"/>
    <cellStyle name="60 % – Zvýraznění5 3 8" xfId="1025" xr:uid="{00000000-0005-0000-0000-000000040000}"/>
    <cellStyle name="60 % – Zvýraznění5 3 9" xfId="1026" xr:uid="{00000000-0005-0000-0000-000001040000}"/>
    <cellStyle name="60 % – Zvýraznění5 4" xfId="1027" xr:uid="{00000000-0005-0000-0000-000002040000}"/>
    <cellStyle name="60 % – Zvýraznění5 4 10" xfId="1028" xr:uid="{00000000-0005-0000-0000-000003040000}"/>
    <cellStyle name="60 % – Zvýraznění5 4 11" xfId="1029" xr:uid="{00000000-0005-0000-0000-000004040000}"/>
    <cellStyle name="60 % – Zvýraznění5 4 2" xfId="1030" xr:uid="{00000000-0005-0000-0000-000005040000}"/>
    <cellStyle name="60 % – Zvýraznění5 4 3" xfId="1031" xr:uid="{00000000-0005-0000-0000-000006040000}"/>
    <cellStyle name="60 % – Zvýraznění5 4 4" xfId="1032" xr:uid="{00000000-0005-0000-0000-000007040000}"/>
    <cellStyle name="60 % – Zvýraznění5 4 5" xfId="1033" xr:uid="{00000000-0005-0000-0000-000008040000}"/>
    <cellStyle name="60 % – Zvýraznění5 4 6" xfId="1034" xr:uid="{00000000-0005-0000-0000-000009040000}"/>
    <cellStyle name="60 % – Zvýraznění5 4 7" xfId="1035" xr:uid="{00000000-0005-0000-0000-00000A040000}"/>
    <cellStyle name="60 % – Zvýraznění5 4 8" xfId="1036" xr:uid="{00000000-0005-0000-0000-00000B040000}"/>
    <cellStyle name="60 % – Zvýraznění5 4 9" xfId="1037" xr:uid="{00000000-0005-0000-0000-00000C040000}"/>
    <cellStyle name="60 % – Zvýraznění6 2" xfId="1038" xr:uid="{00000000-0005-0000-0000-00000D040000}"/>
    <cellStyle name="60 % – Zvýraznění6 2 10" xfId="1039" xr:uid="{00000000-0005-0000-0000-00000E040000}"/>
    <cellStyle name="60 % – Zvýraznění6 2 11" xfId="1040" xr:uid="{00000000-0005-0000-0000-00000F040000}"/>
    <cellStyle name="60 % – Zvýraznění6 2 12" xfId="1041" xr:uid="{00000000-0005-0000-0000-000010040000}"/>
    <cellStyle name="60 % – Zvýraznění6 2 13" xfId="1042" xr:uid="{00000000-0005-0000-0000-000011040000}"/>
    <cellStyle name="60 % – Zvýraznění6 2 14" xfId="1043" xr:uid="{00000000-0005-0000-0000-000012040000}"/>
    <cellStyle name="60 % – Zvýraznění6 2 15" xfId="1044" xr:uid="{00000000-0005-0000-0000-000013040000}"/>
    <cellStyle name="60 % – Zvýraznění6 2 16" xfId="1045" xr:uid="{00000000-0005-0000-0000-000014040000}"/>
    <cellStyle name="60 % – Zvýraznění6 2 2" xfId="1046" xr:uid="{00000000-0005-0000-0000-000015040000}"/>
    <cellStyle name="60 % – Zvýraznění6 2 3" xfId="1047" xr:uid="{00000000-0005-0000-0000-000016040000}"/>
    <cellStyle name="60 % – Zvýraznění6 2 4" xfId="1048" xr:uid="{00000000-0005-0000-0000-000017040000}"/>
    <cellStyle name="60 % – Zvýraznění6 2 5" xfId="1049" xr:uid="{00000000-0005-0000-0000-000018040000}"/>
    <cellStyle name="60 % – Zvýraznění6 2 6" xfId="1050" xr:uid="{00000000-0005-0000-0000-000019040000}"/>
    <cellStyle name="60 % – Zvýraznění6 2 7" xfId="1051" xr:uid="{00000000-0005-0000-0000-00001A040000}"/>
    <cellStyle name="60 % – Zvýraznění6 2 8" xfId="1052" xr:uid="{00000000-0005-0000-0000-00001B040000}"/>
    <cellStyle name="60 % – Zvýraznění6 2 9" xfId="1053" xr:uid="{00000000-0005-0000-0000-00001C040000}"/>
    <cellStyle name="60 % – Zvýraznění6 3" xfId="1054" xr:uid="{00000000-0005-0000-0000-00001D040000}"/>
    <cellStyle name="60 % – Zvýraznění6 3 10" xfId="1055" xr:uid="{00000000-0005-0000-0000-00001E040000}"/>
    <cellStyle name="60 % – Zvýraznění6 3 11" xfId="1056" xr:uid="{00000000-0005-0000-0000-00001F040000}"/>
    <cellStyle name="60 % – Zvýraznění6 3 2" xfId="1057" xr:uid="{00000000-0005-0000-0000-000020040000}"/>
    <cellStyle name="60 % – Zvýraznění6 3 3" xfId="1058" xr:uid="{00000000-0005-0000-0000-000021040000}"/>
    <cellStyle name="60 % – Zvýraznění6 3 4" xfId="1059" xr:uid="{00000000-0005-0000-0000-000022040000}"/>
    <cellStyle name="60 % – Zvýraznění6 3 5" xfId="1060" xr:uid="{00000000-0005-0000-0000-000023040000}"/>
    <cellStyle name="60 % – Zvýraznění6 3 6" xfId="1061" xr:uid="{00000000-0005-0000-0000-000024040000}"/>
    <cellStyle name="60 % – Zvýraznění6 3 7" xfId="1062" xr:uid="{00000000-0005-0000-0000-000025040000}"/>
    <cellStyle name="60 % – Zvýraznění6 3 8" xfId="1063" xr:uid="{00000000-0005-0000-0000-000026040000}"/>
    <cellStyle name="60 % – Zvýraznění6 3 9" xfId="1064" xr:uid="{00000000-0005-0000-0000-000027040000}"/>
    <cellStyle name="60 % – Zvýraznění6 4" xfId="1065" xr:uid="{00000000-0005-0000-0000-000028040000}"/>
    <cellStyle name="60 % – Zvýraznění6 4 10" xfId="1066" xr:uid="{00000000-0005-0000-0000-000029040000}"/>
    <cellStyle name="60 % – Zvýraznění6 4 11" xfId="1067" xr:uid="{00000000-0005-0000-0000-00002A040000}"/>
    <cellStyle name="60 % – Zvýraznění6 4 2" xfId="1068" xr:uid="{00000000-0005-0000-0000-00002B040000}"/>
    <cellStyle name="60 % – Zvýraznění6 4 3" xfId="1069" xr:uid="{00000000-0005-0000-0000-00002C040000}"/>
    <cellStyle name="60 % – Zvýraznění6 4 4" xfId="1070" xr:uid="{00000000-0005-0000-0000-00002D040000}"/>
    <cellStyle name="60 % – Zvýraznění6 4 5" xfId="1071" xr:uid="{00000000-0005-0000-0000-00002E040000}"/>
    <cellStyle name="60 % – Zvýraznění6 4 6" xfId="1072" xr:uid="{00000000-0005-0000-0000-00002F040000}"/>
    <cellStyle name="60 % – Zvýraznění6 4 7" xfId="1073" xr:uid="{00000000-0005-0000-0000-000030040000}"/>
    <cellStyle name="60 % – Zvýraznění6 4 8" xfId="1074" xr:uid="{00000000-0005-0000-0000-000031040000}"/>
    <cellStyle name="60 % – Zvýraznění6 4 9" xfId="1075" xr:uid="{00000000-0005-0000-0000-000032040000}"/>
    <cellStyle name="60 % - zvýraznenie1" xfId="1076" xr:uid="{00000000-0005-0000-0000-000033040000}"/>
    <cellStyle name="60 % - zvýraznenie2" xfId="1077" xr:uid="{00000000-0005-0000-0000-000034040000}"/>
    <cellStyle name="60 % - zvýraznenie3" xfId="1078" xr:uid="{00000000-0005-0000-0000-000035040000}"/>
    <cellStyle name="60 % - zvýraznenie4" xfId="1079" xr:uid="{00000000-0005-0000-0000-000036040000}"/>
    <cellStyle name="60 % - zvýraznenie5" xfId="1080" xr:uid="{00000000-0005-0000-0000-000037040000}"/>
    <cellStyle name="60 % - zvýraznenie6" xfId="1081" xr:uid="{00000000-0005-0000-0000-000038040000}"/>
    <cellStyle name="blokcen" xfId="1082" xr:uid="{00000000-0005-0000-0000-000039040000}"/>
    <cellStyle name="B-NR" xfId="1083" xr:uid="{00000000-0005-0000-0000-00003A040000}"/>
    <cellStyle name="Bold 11" xfId="1084" xr:uid="{00000000-0005-0000-0000-00003B040000}"/>
    <cellStyle name="Bold 11 2" xfId="1085" xr:uid="{00000000-0005-0000-0000-00003C040000}"/>
    <cellStyle name="Bold 11 3" xfId="1086" xr:uid="{00000000-0005-0000-0000-00003D040000}"/>
    <cellStyle name="Bold 11 4" xfId="1087" xr:uid="{00000000-0005-0000-0000-00003E040000}"/>
    <cellStyle name="Bold 11 5" xfId="1088" xr:uid="{00000000-0005-0000-0000-00003F040000}"/>
    <cellStyle name="Bold 11 6" xfId="1089" xr:uid="{00000000-0005-0000-0000-000040040000}"/>
    <cellStyle name="cárkyd" xfId="1090" xr:uid="{00000000-0005-0000-0000-000041040000}"/>
    <cellStyle name="cárkyd 2" xfId="1091" xr:uid="{00000000-0005-0000-0000-000042040000}"/>
    <cellStyle name="cary" xfId="1092" xr:uid="{00000000-0005-0000-0000-000043040000}"/>
    <cellStyle name="cary 2" xfId="1093" xr:uid="{00000000-0005-0000-0000-000044040000}"/>
    <cellStyle name="Celkem 2" xfId="1094" xr:uid="{00000000-0005-0000-0000-000045040000}"/>
    <cellStyle name="Celkem 2 10" xfId="1095" xr:uid="{00000000-0005-0000-0000-000046040000}"/>
    <cellStyle name="Celkem 2 11" xfId="1096" xr:uid="{00000000-0005-0000-0000-000047040000}"/>
    <cellStyle name="Celkem 2 12" xfId="1097" xr:uid="{00000000-0005-0000-0000-000048040000}"/>
    <cellStyle name="Celkem 2 13" xfId="1098" xr:uid="{00000000-0005-0000-0000-000049040000}"/>
    <cellStyle name="Celkem 2 14" xfId="1099" xr:uid="{00000000-0005-0000-0000-00004A040000}"/>
    <cellStyle name="Celkem 2 15" xfId="1100" xr:uid="{00000000-0005-0000-0000-00004B040000}"/>
    <cellStyle name="Celkem 2 16" xfId="1101" xr:uid="{00000000-0005-0000-0000-00004C040000}"/>
    <cellStyle name="Celkem 2 2" xfId="1102" xr:uid="{00000000-0005-0000-0000-00004D040000}"/>
    <cellStyle name="Celkem 2 3" xfId="1103" xr:uid="{00000000-0005-0000-0000-00004E040000}"/>
    <cellStyle name="Celkem 2 4" xfId="1104" xr:uid="{00000000-0005-0000-0000-00004F040000}"/>
    <cellStyle name="Celkem 2 5" xfId="1105" xr:uid="{00000000-0005-0000-0000-000050040000}"/>
    <cellStyle name="Celkem 2 6" xfId="1106" xr:uid="{00000000-0005-0000-0000-000051040000}"/>
    <cellStyle name="Celkem 2 7" xfId="1107" xr:uid="{00000000-0005-0000-0000-000052040000}"/>
    <cellStyle name="Celkem 2 8" xfId="1108" xr:uid="{00000000-0005-0000-0000-000053040000}"/>
    <cellStyle name="Celkem 2 9" xfId="1109" xr:uid="{00000000-0005-0000-0000-000054040000}"/>
    <cellStyle name="Celkem 3" xfId="1110" xr:uid="{00000000-0005-0000-0000-000055040000}"/>
    <cellStyle name="Celkem 3 10" xfId="1111" xr:uid="{00000000-0005-0000-0000-000056040000}"/>
    <cellStyle name="Celkem 3 11" xfId="1112" xr:uid="{00000000-0005-0000-0000-000057040000}"/>
    <cellStyle name="Celkem 3 2" xfId="1113" xr:uid="{00000000-0005-0000-0000-000058040000}"/>
    <cellStyle name="Celkem 3 3" xfId="1114" xr:uid="{00000000-0005-0000-0000-000059040000}"/>
    <cellStyle name="Celkem 3 4" xfId="1115" xr:uid="{00000000-0005-0000-0000-00005A040000}"/>
    <cellStyle name="Celkem 3 5" xfId="1116" xr:uid="{00000000-0005-0000-0000-00005B040000}"/>
    <cellStyle name="Celkem 3 6" xfId="1117" xr:uid="{00000000-0005-0000-0000-00005C040000}"/>
    <cellStyle name="Celkem 3 7" xfId="1118" xr:uid="{00000000-0005-0000-0000-00005D040000}"/>
    <cellStyle name="Celkem 3 8" xfId="1119" xr:uid="{00000000-0005-0000-0000-00005E040000}"/>
    <cellStyle name="Celkem 3 9" xfId="1120" xr:uid="{00000000-0005-0000-0000-00005F040000}"/>
    <cellStyle name="Celkem 4" xfId="1121" xr:uid="{00000000-0005-0000-0000-000060040000}"/>
    <cellStyle name="Celkem 4 10" xfId="1122" xr:uid="{00000000-0005-0000-0000-000061040000}"/>
    <cellStyle name="Celkem 4 11" xfId="1123" xr:uid="{00000000-0005-0000-0000-000062040000}"/>
    <cellStyle name="Celkem 4 2" xfId="1124" xr:uid="{00000000-0005-0000-0000-000063040000}"/>
    <cellStyle name="Celkem 4 3" xfId="1125" xr:uid="{00000000-0005-0000-0000-000064040000}"/>
    <cellStyle name="Celkem 4 4" xfId="1126" xr:uid="{00000000-0005-0000-0000-000065040000}"/>
    <cellStyle name="Celkem 4 5" xfId="1127" xr:uid="{00000000-0005-0000-0000-000066040000}"/>
    <cellStyle name="Celkem 4 6" xfId="1128" xr:uid="{00000000-0005-0000-0000-000067040000}"/>
    <cellStyle name="Celkem 4 7" xfId="1129" xr:uid="{00000000-0005-0000-0000-000068040000}"/>
    <cellStyle name="Celkem 4 8" xfId="1130" xr:uid="{00000000-0005-0000-0000-000069040000}"/>
    <cellStyle name="Celkem 4 9" xfId="1131" xr:uid="{00000000-0005-0000-0000-00006A040000}"/>
    <cellStyle name="Cena" xfId="1132" xr:uid="{00000000-0005-0000-0000-00006B040000}"/>
    <cellStyle name="cena 2" xfId="1133" xr:uid="{00000000-0005-0000-0000-00006C040000}"/>
    <cellStyle name="CenaJednPolozky" xfId="1134" xr:uid="{00000000-0005-0000-0000-00006D040000}"/>
    <cellStyle name="CenaJednPolozky 2" xfId="1135" xr:uid="{00000000-0005-0000-0000-00006E040000}"/>
    <cellStyle name="CenaJednPolozky 3" xfId="1136" xr:uid="{00000000-0005-0000-0000-00006F040000}"/>
    <cellStyle name="CenaJednPolozky 4" xfId="1137" xr:uid="{00000000-0005-0000-0000-000070040000}"/>
    <cellStyle name="CenaJednPolozky 5" xfId="1138" xr:uid="{00000000-0005-0000-0000-000071040000}"/>
    <cellStyle name="CenaJednPolozky 6" xfId="1139" xr:uid="{00000000-0005-0000-0000-000072040000}"/>
    <cellStyle name="ceník" xfId="1140" xr:uid="{00000000-0005-0000-0000-000073040000}"/>
    <cellStyle name="ceník 2" xfId="1141" xr:uid="{00000000-0005-0000-0000-000074040000}"/>
    <cellStyle name="ceník 3" xfId="1142" xr:uid="{00000000-0005-0000-0000-000075040000}"/>
    <cellStyle name="ceník 4" xfId="1143" xr:uid="{00000000-0005-0000-0000-000076040000}"/>
    <cellStyle name="ceník 4 2" xfId="2693" xr:uid="{58A9F8D6-ED86-417C-A2CF-DC9F14E6CF9B}"/>
    <cellStyle name="ceník 5" xfId="1144" xr:uid="{00000000-0005-0000-0000-000077040000}"/>
    <cellStyle name="ceník 5 2" xfId="2694" xr:uid="{D2D6C918-44C7-4E70-A735-1FBA2F5270AD}"/>
    <cellStyle name="ceník 6" xfId="1145" xr:uid="{00000000-0005-0000-0000-000078040000}"/>
    <cellStyle name="ceník 6 2" xfId="2695" xr:uid="{21D46D96-0EE4-4643-B8F6-FB69DCB57ADC}"/>
    <cellStyle name="ceník 7" xfId="2692" xr:uid="{3FDF1E93-51DD-44FC-BF6A-37024F08D4EE}"/>
    <cellStyle name="Comma [0]_9eu2xkjwWrYu0YNRaLvhySkeD" xfId="1146" xr:uid="{00000000-0005-0000-0000-000079040000}"/>
    <cellStyle name="Comma_299  -  Corrected Annex B1 Summery of Subcapters 24 -1F" xfId="1147" xr:uid="{00000000-0005-0000-0000-00007A040000}"/>
    <cellStyle name="Currency (0)" xfId="1148" xr:uid="{00000000-0005-0000-0000-00007B040000}"/>
    <cellStyle name="Currency (0) 2" xfId="1149" xr:uid="{00000000-0005-0000-0000-00007C040000}"/>
    <cellStyle name="Currency (0) 3" xfId="1150" xr:uid="{00000000-0005-0000-0000-00007D040000}"/>
    <cellStyle name="Currency (0) 4" xfId="1151" xr:uid="{00000000-0005-0000-0000-00007E040000}"/>
    <cellStyle name="Currency (0) 5" xfId="1152" xr:uid="{00000000-0005-0000-0000-00007F040000}"/>
    <cellStyle name="Currency (0) 6" xfId="1153" xr:uid="{00000000-0005-0000-0000-000080040000}"/>
    <cellStyle name="Currency (2)" xfId="1154" xr:uid="{00000000-0005-0000-0000-000081040000}"/>
    <cellStyle name="Currency (2) 2" xfId="1155" xr:uid="{00000000-0005-0000-0000-000082040000}"/>
    <cellStyle name="Currency (2) 3" xfId="1156" xr:uid="{00000000-0005-0000-0000-000083040000}"/>
    <cellStyle name="Currency (2) 4" xfId="1157" xr:uid="{00000000-0005-0000-0000-000084040000}"/>
    <cellStyle name="Currency (2) 5" xfId="1158" xr:uid="{00000000-0005-0000-0000-000085040000}"/>
    <cellStyle name="Currency (2) 6" xfId="1159" xr:uid="{00000000-0005-0000-0000-000086040000}"/>
    <cellStyle name="Currency [0]_3LU9hSJnLyQkkffIimuyOsjVm" xfId="1160" xr:uid="{00000000-0005-0000-0000-000087040000}"/>
    <cellStyle name="Currency_3LU9hSJnLyQkkffIimuyOsjVm" xfId="1161" xr:uid="{00000000-0005-0000-0000-000088040000}"/>
    <cellStyle name="čárky [0]_Benzina Dačice" xfId="1162" xr:uid="{00000000-0005-0000-0000-000089040000}"/>
    <cellStyle name="čárky 2" xfId="1163" xr:uid="{00000000-0005-0000-0000-00008A040000}"/>
    <cellStyle name="čárky 2 10" xfId="1164" xr:uid="{00000000-0005-0000-0000-00008B040000}"/>
    <cellStyle name="čárky 2 11" xfId="1165" xr:uid="{00000000-0005-0000-0000-00008C040000}"/>
    <cellStyle name="čárky 2 12" xfId="1166" xr:uid="{00000000-0005-0000-0000-00008D040000}"/>
    <cellStyle name="čárky 2 13" xfId="1167" xr:uid="{00000000-0005-0000-0000-00008E040000}"/>
    <cellStyle name="čárky 2 14" xfId="1168" xr:uid="{00000000-0005-0000-0000-00008F040000}"/>
    <cellStyle name="čárky 2 15" xfId="1169" xr:uid="{00000000-0005-0000-0000-000090040000}"/>
    <cellStyle name="čárky 2 16" xfId="1170" xr:uid="{00000000-0005-0000-0000-000091040000}"/>
    <cellStyle name="čárky 2 17" xfId="1171" xr:uid="{00000000-0005-0000-0000-000092040000}"/>
    <cellStyle name="čárky 2 18" xfId="1172" xr:uid="{00000000-0005-0000-0000-000093040000}"/>
    <cellStyle name="čárky 2 19" xfId="1173" xr:uid="{00000000-0005-0000-0000-000094040000}"/>
    <cellStyle name="čárky 2 2" xfId="1174" xr:uid="{00000000-0005-0000-0000-000095040000}"/>
    <cellStyle name="čárky 2 20" xfId="1175" xr:uid="{00000000-0005-0000-0000-000096040000}"/>
    <cellStyle name="čárky 2 21" xfId="1176" xr:uid="{00000000-0005-0000-0000-000097040000}"/>
    <cellStyle name="čárky 2 22" xfId="1177" xr:uid="{00000000-0005-0000-0000-000098040000}"/>
    <cellStyle name="čárky 2 23" xfId="1178" xr:uid="{00000000-0005-0000-0000-000099040000}"/>
    <cellStyle name="čárky 2 24" xfId="1179" xr:uid="{00000000-0005-0000-0000-00009A040000}"/>
    <cellStyle name="čárky 2 25" xfId="1180" xr:uid="{00000000-0005-0000-0000-00009B040000}"/>
    <cellStyle name="čárky 2 3" xfId="1181" xr:uid="{00000000-0005-0000-0000-00009C040000}"/>
    <cellStyle name="čárky 2 4" xfId="1182" xr:uid="{00000000-0005-0000-0000-00009D040000}"/>
    <cellStyle name="čárky 2 5" xfId="1183" xr:uid="{00000000-0005-0000-0000-00009E040000}"/>
    <cellStyle name="čárky 2 6" xfId="1184" xr:uid="{00000000-0005-0000-0000-00009F040000}"/>
    <cellStyle name="čárky 2 7" xfId="1185" xr:uid="{00000000-0005-0000-0000-0000A0040000}"/>
    <cellStyle name="čárky 2 8" xfId="1186" xr:uid="{00000000-0005-0000-0000-0000A1040000}"/>
    <cellStyle name="čárky 2 9" xfId="1187" xr:uid="{00000000-0005-0000-0000-0000A2040000}"/>
    <cellStyle name="číslo.00_" xfId="1188" xr:uid="{00000000-0005-0000-0000-0000A3040000}"/>
    <cellStyle name="Date" xfId="1189" xr:uid="{00000000-0005-0000-0000-0000A4040000}"/>
    <cellStyle name="Date 2" xfId="1190" xr:uid="{00000000-0005-0000-0000-0000A5040000}"/>
    <cellStyle name="Date 3" xfId="1191" xr:uid="{00000000-0005-0000-0000-0000A6040000}"/>
    <cellStyle name="Date 4" xfId="1192" xr:uid="{00000000-0005-0000-0000-0000A7040000}"/>
    <cellStyle name="Date 5" xfId="1193" xr:uid="{00000000-0005-0000-0000-0000A8040000}"/>
    <cellStyle name="Date 6" xfId="1194" xr:uid="{00000000-0005-0000-0000-0000A9040000}"/>
    <cellStyle name="daten" xfId="1195" xr:uid="{00000000-0005-0000-0000-0000AA040000}"/>
    <cellStyle name="Date-Time" xfId="1196" xr:uid="{00000000-0005-0000-0000-0000AB040000}"/>
    <cellStyle name="Date-Time 2" xfId="1197" xr:uid="{00000000-0005-0000-0000-0000AC040000}"/>
    <cellStyle name="Date-Time 3" xfId="1198" xr:uid="{00000000-0005-0000-0000-0000AD040000}"/>
    <cellStyle name="Date-Time 4" xfId="1199" xr:uid="{00000000-0005-0000-0000-0000AE040000}"/>
    <cellStyle name="Date-Time 5" xfId="1200" xr:uid="{00000000-0005-0000-0000-0000AF040000}"/>
    <cellStyle name="Date-Time 6" xfId="1201" xr:uid="{00000000-0005-0000-0000-0000B0040000}"/>
    <cellStyle name="Decimal 1" xfId="1202" xr:uid="{00000000-0005-0000-0000-0000B1040000}"/>
    <cellStyle name="Decimal 1 2" xfId="1203" xr:uid="{00000000-0005-0000-0000-0000B2040000}"/>
    <cellStyle name="Decimal 1 3" xfId="1204" xr:uid="{00000000-0005-0000-0000-0000B3040000}"/>
    <cellStyle name="Decimal 1 4" xfId="1205" xr:uid="{00000000-0005-0000-0000-0000B4040000}"/>
    <cellStyle name="Decimal 1 5" xfId="1206" xr:uid="{00000000-0005-0000-0000-0000B5040000}"/>
    <cellStyle name="Decimal 1 6" xfId="1207" xr:uid="{00000000-0005-0000-0000-0000B6040000}"/>
    <cellStyle name="Decimal 2" xfId="1208" xr:uid="{00000000-0005-0000-0000-0000B7040000}"/>
    <cellStyle name="Decimal 2 2" xfId="1209" xr:uid="{00000000-0005-0000-0000-0000B8040000}"/>
    <cellStyle name="Decimal 2 3" xfId="1210" xr:uid="{00000000-0005-0000-0000-0000B9040000}"/>
    <cellStyle name="Decimal 2 4" xfId="1211" xr:uid="{00000000-0005-0000-0000-0000BA040000}"/>
    <cellStyle name="Decimal 2 5" xfId="1212" xr:uid="{00000000-0005-0000-0000-0000BB040000}"/>
    <cellStyle name="Decimal 2 6" xfId="1213" xr:uid="{00000000-0005-0000-0000-0000BC040000}"/>
    <cellStyle name="Decimal 3" xfId="1214" xr:uid="{00000000-0005-0000-0000-0000BD040000}"/>
    <cellStyle name="Decimal 3 2" xfId="1215" xr:uid="{00000000-0005-0000-0000-0000BE040000}"/>
    <cellStyle name="Decimal 3 3" xfId="1216" xr:uid="{00000000-0005-0000-0000-0000BF040000}"/>
    <cellStyle name="Decimal 3 4" xfId="1217" xr:uid="{00000000-0005-0000-0000-0000C0040000}"/>
    <cellStyle name="Decimal 3 5" xfId="1218" xr:uid="{00000000-0005-0000-0000-0000C1040000}"/>
    <cellStyle name="Decimal 3 6" xfId="1219" xr:uid="{00000000-0005-0000-0000-0000C2040000}"/>
    <cellStyle name="definity" xfId="1220" xr:uid="{00000000-0005-0000-0000-0000C3040000}"/>
    <cellStyle name="Dezimal [0]_Tabelle1" xfId="1221" xr:uid="{00000000-0005-0000-0000-0000C4040000}"/>
    <cellStyle name="Dezimal_Tabelle1" xfId="1222" xr:uid="{00000000-0005-0000-0000-0000C5040000}"/>
    <cellStyle name="Dobrá" xfId="1223" xr:uid="{00000000-0005-0000-0000-0000C6040000}"/>
    <cellStyle name="Dziesiętny [0]_laroux" xfId="1224" xr:uid="{00000000-0005-0000-0000-0000C7040000}"/>
    <cellStyle name="Dziesiętny_laroux" xfId="1225" xr:uid="{00000000-0005-0000-0000-0000C8040000}"/>
    <cellStyle name="Euro" xfId="1226" xr:uid="{00000000-0005-0000-0000-0000C9040000}"/>
    <cellStyle name="Excel Built-in Normal" xfId="1227" xr:uid="{00000000-0005-0000-0000-0000CA040000}"/>
    <cellStyle name="Firma" xfId="1228" xr:uid="{00000000-0005-0000-0000-0000CB040000}"/>
    <cellStyle name="Halere" xfId="1229" xr:uid="{00000000-0005-0000-0000-0000CC040000}"/>
    <cellStyle name="Hlavní nadpis" xfId="1230" xr:uid="{00000000-0005-0000-0000-0000CD040000}"/>
    <cellStyle name="hl-nadpis" xfId="1231" xr:uid="{00000000-0005-0000-0000-0000CE040000}"/>
    <cellStyle name="Hypertextový odkaz" xfId="1232" builtinId="8"/>
    <cellStyle name="Hypertextový odkaz 2" xfId="1233" xr:uid="{00000000-0005-0000-0000-0000D0040000}"/>
    <cellStyle name="Hypertextový odkaz 2 2" xfId="1234" xr:uid="{00000000-0005-0000-0000-0000D1040000}"/>
    <cellStyle name="Hypertextový odkaz 3" xfId="1235" xr:uid="{00000000-0005-0000-0000-0000D2040000}"/>
    <cellStyle name="Chybně 2" xfId="1236" xr:uid="{00000000-0005-0000-0000-0000D3040000}"/>
    <cellStyle name="Chybně 2 10" xfId="1237" xr:uid="{00000000-0005-0000-0000-0000D4040000}"/>
    <cellStyle name="Chybně 2 11" xfId="1238" xr:uid="{00000000-0005-0000-0000-0000D5040000}"/>
    <cellStyle name="Chybně 2 12" xfId="1239" xr:uid="{00000000-0005-0000-0000-0000D6040000}"/>
    <cellStyle name="Chybně 2 13" xfId="1240" xr:uid="{00000000-0005-0000-0000-0000D7040000}"/>
    <cellStyle name="Chybně 2 14" xfId="1241" xr:uid="{00000000-0005-0000-0000-0000D8040000}"/>
    <cellStyle name="Chybně 2 15" xfId="1242" xr:uid="{00000000-0005-0000-0000-0000D9040000}"/>
    <cellStyle name="Chybně 2 16" xfId="1243" xr:uid="{00000000-0005-0000-0000-0000DA040000}"/>
    <cellStyle name="Chybně 2 2" xfId="1244" xr:uid="{00000000-0005-0000-0000-0000DB040000}"/>
    <cellStyle name="Chybně 2 3" xfId="1245" xr:uid="{00000000-0005-0000-0000-0000DC040000}"/>
    <cellStyle name="Chybně 2 4" xfId="1246" xr:uid="{00000000-0005-0000-0000-0000DD040000}"/>
    <cellStyle name="Chybně 2 4 10" xfId="1247" xr:uid="{00000000-0005-0000-0000-0000DE040000}"/>
    <cellStyle name="Chybně 2 4 11" xfId="1248" xr:uid="{00000000-0005-0000-0000-0000DF040000}"/>
    <cellStyle name="Chybně 2 4 2" xfId="1249" xr:uid="{00000000-0005-0000-0000-0000E0040000}"/>
    <cellStyle name="Chybně 2 4 3" xfId="1250" xr:uid="{00000000-0005-0000-0000-0000E1040000}"/>
    <cellStyle name="Chybně 2 4 4" xfId="1251" xr:uid="{00000000-0005-0000-0000-0000E2040000}"/>
    <cellStyle name="Chybně 2 4 5" xfId="1252" xr:uid="{00000000-0005-0000-0000-0000E3040000}"/>
    <cellStyle name="Chybně 2 4 6" xfId="1253" xr:uid="{00000000-0005-0000-0000-0000E4040000}"/>
    <cellStyle name="Chybně 2 4 7" xfId="1254" xr:uid="{00000000-0005-0000-0000-0000E5040000}"/>
    <cellStyle name="Chybně 2 4 8" xfId="1255" xr:uid="{00000000-0005-0000-0000-0000E6040000}"/>
    <cellStyle name="Chybně 2 4 9" xfId="1256" xr:uid="{00000000-0005-0000-0000-0000E7040000}"/>
    <cellStyle name="Chybně 2 5" xfId="1257" xr:uid="{00000000-0005-0000-0000-0000E8040000}"/>
    <cellStyle name="Chybně 2 5 10" xfId="1258" xr:uid="{00000000-0005-0000-0000-0000E9040000}"/>
    <cellStyle name="Chybně 2 5 11" xfId="1259" xr:uid="{00000000-0005-0000-0000-0000EA040000}"/>
    <cellStyle name="Chybně 2 5 2" xfId="1260" xr:uid="{00000000-0005-0000-0000-0000EB040000}"/>
    <cellStyle name="Chybně 2 5 3" xfId="1261" xr:uid="{00000000-0005-0000-0000-0000EC040000}"/>
    <cellStyle name="Chybně 2 5 4" xfId="1262" xr:uid="{00000000-0005-0000-0000-0000ED040000}"/>
    <cellStyle name="Chybně 2 5 5" xfId="1263" xr:uid="{00000000-0005-0000-0000-0000EE040000}"/>
    <cellStyle name="Chybně 2 5 6" xfId="1264" xr:uid="{00000000-0005-0000-0000-0000EF040000}"/>
    <cellStyle name="Chybně 2 5 7" xfId="1265" xr:uid="{00000000-0005-0000-0000-0000F0040000}"/>
    <cellStyle name="Chybně 2 5 8" xfId="1266" xr:uid="{00000000-0005-0000-0000-0000F1040000}"/>
    <cellStyle name="Chybně 2 5 9" xfId="1267" xr:uid="{00000000-0005-0000-0000-0000F2040000}"/>
    <cellStyle name="Chybně 2 6" xfId="1268" xr:uid="{00000000-0005-0000-0000-0000F3040000}"/>
    <cellStyle name="Chybně 2 6 10" xfId="1269" xr:uid="{00000000-0005-0000-0000-0000F4040000}"/>
    <cellStyle name="Chybně 2 6 11" xfId="1270" xr:uid="{00000000-0005-0000-0000-0000F5040000}"/>
    <cellStyle name="Chybně 2 6 2" xfId="1271" xr:uid="{00000000-0005-0000-0000-0000F6040000}"/>
    <cellStyle name="Chybně 2 6 3" xfId="1272" xr:uid="{00000000-0005-0000-0000-0000F7040000}"/>
    <cellStyle name="Chybně 2 6 4" xfId="1273" xr:uid="{00000000-0005-0000-0000-0000F8040000}"/>
    <cellStyle name="Chybně 2 6 5" xfId="1274" xr:uid="{00000000-0005-0000-0000-0000F9040000}"/>
    <cellStyle name="Chybně 2 6 6" xfId="1275" xr:uid="{00000000-0005-0000-0000-0000FA040000}"/>
    <cellStyle name="Chybně 2 6 7" xfId="1276" xr:uid="{00000000-0005-0000-0000-0000FB040000}"/>
    <cellStyle name="Chybně 2 6 8" xfId="1277" xr:uid="{00000000-0005-0000-0000-0000FC040000}"/>
    <cellStyle name="Chybně 2 6 9" xfId="1278" xr:uid="{00000000-0005-0000-0000-0000FD040000}"/>
    <cellStyle name="Chybně 2 7" xfId="1279" xr:uid="{00000000-0005-0000-0000-0000FE040000}"/>
    <cellStyle name="Chybně 2 8" xfId="1280" xr:uid="{00000000-0005-0000-0000-0000FF040000}"/>
    <cellStyle name="Chybně 2 9" xfId="1281" xr:uid="{00000000-0005-0000-0000-000000050000}"/>
    <cellStyle name="Chybně 3" xfId="1282" xr:uid="{00000000-0005-0000-0000-000001050000}"/>
    <cellStyle name="Chybně 3 10" xfId="1283" xr:uid="{00000000-0005-0000-0000-000002050000}"/>
    <cellStyle name="Chybně 3 11" xfId="1284" xr:uid="{00000000-0005-0000-0000-000003050000}"/>
    <cellStyle name="Chybně 3 2" xfId="1285" xr:uid="{00000000-0005-0000-0000-000004050000}"/>
    <cellStyle name="Chybně 3 3" xfId="1286" xr:uid="{00000000-0005-0000-0000-000005050000}"/>
    <cellStyle name="Chybně 3 4" xfId="1287" xr:uid="{00000000-0005-0000-0000-000006050000}"/>
    <cellStyle name="Chybně 3 5" xfId="1288" xr:uid="{00000000-0005-0000-0000-000007050000}"/>
    <cellStyle name="Chybně 3 6" xfId="1289" xr:uid="{00000000-0005-0000-0000-000008050000}"/>
    <cellStyle name="Chybně 3 7" xfId="1290" xr:uid="{00000000-0005-0000-0000-000009050000}"/>
    <cellStyle name="Chybně 3 8" xfId="1291" xr:uid="{00000000-0005-0000-0000-00000A050000}"/>
    <cellStyle name="Chybně 3 9" xfId="1292" xr:uid="{00000000-0005-0000-0000-00000B050000}"/>
    <cellStyle name="Chybně 4" xfId="1293" xr:uid="{00000000-0005-0000-0000-00000C050000}"/>
    <cellStyle name="Chybně 4 10" xfId="1294" xr:uid="{00000000-0005-0000-0000-00000D050000}"/>
    <cellStyle name="Chybně 4 11" xfId="1295" xr:uid="{00000000-0005-0000-0000-00000E050000}"/>
    <cellStyle name="Chybně 4 2" xfId="1296" xr:uid="{00000000-0005-0000-0000-00000F050000}"/>
    <cellStyle name="Chybně 4 3" xfId="1297" xr:uid="{00000000-0005-0000-0000-000010050000}"/>
    <cellStyle name="Chybně 4 4" xfId="1298" xr:uid="{00000000-0005-0000-0000-000011050000}"/>
    <cellStyle name="Chybně 4 5" xfId="1299" xr:uid="{00000000-0005-0000-0000-000012050000}"/>
    <cellStyle name="Chybně 4 6" xfId="1300" xr:uid="{00000000-0005-0000-0000-000013050000}"/>
    <cellStyle name="Chybně 4 7" xfId="1301" xr:uid="{00000000-0005-0000-0000-000014050000}"/>
    <cellStyle name="Chybně 4 8" xfId="1302" xr:uid="{00000000-0005-0000-0000-000015050000}"/>
    <cellStyle name="Chybně 4 9" xfId="1303" xr:uid="{00000000-0005-0000-0000-000016050000}"/>
    <cellStyle name="Input" xfId="1304" xr:uid="{00000000-0005-0000-0000-000017050000}"/>
    <cellStyle name="Input %" xfId="1305" xr:uid="{00000000-0005-0000-0000-000018050000}"/>
    <cellStyle name="Input % 2" xfId="1306" xr:uid="{00000000-0005-0000-0000-000019050000}"/>
    <cellStyle name="Input % 3" xfId="1307" xr:uid="{00000000-0005-0000-0000-00001A050000}"/>
    <cellStyle name="Input % 4" xfId="1308" xr:uid="{00000000-0005-0000-0000-00001B050000}"/>
    <cellStyle name="Input % 5" xfId="1309" xr:uid="{00000000-0005-0000-0000-00001C050000}"/>
    <cellStyle name="Input % 6" xfId="1310" xr:uid="{00000000-0005-0000-0000-00001D050000}"/>
    <cellStyle name="Input 1" xfId="1311" xr:uid="{00000000-0005-0000-0000-00001E050000}"/>
    <cellStyle name="Input 1 2" xfId="1312" xr:uid="{00000000-0005-0000-0000-00001F050000}"/>
    <cellStyle name="Input 1 3" xfId="1313" xr:uid="{00000000-0005-0000-0000-000020050000}"/>
    <cellStyle name="Input 1 4" xfId="1314" xr:uid="{00000000-0005-0000-0000-000021050000}"/>
    <cellStyle name="Input 2" xfId="1315" xr:uid="{00000000-0005-0000-0000-000022050000}"/>
    <cellStyle name="Input 3" xfId="1316" xr:uid="{00000000-0005-0000-0000-000023050000}"/>
    <cellStyle name="Input 3 2" xfId="1317" xr:uid="{00000000-0005-0000-0000-000024050000}"/>
    <cellStyle name="Input 3 3" xfId="1318" xr:uid="{00000000-0005-0000-0000-000025050000}"/>
    <cellStyle name="Input 3 4" xfId="1319" xr:uid="{00000000-0005-0000-0000-000026050000}"/>
    <cellStyle name="Input 3 5" xfId="1320" xr:uid="{00000000-0005-0000-0000-000027050000}"/>
    <cellStyle name="Input 3 6" xfId="1321" xr:uid="{00000000-0005-0000-0000-000028050000}"/>
    <cellStyle name="Input 4" xfId="1322" xr:uid="{00000000-0005-0000-0000-000029050000}"/>
    <cellStyle name="Input 5" xfId="1323" xr:uid="{00000000-0005-0000-0000-00002A050000}"/>
    <cellStyle name="Input 6" xfId="1324" xr:uid="{00000000-0005-0000-0000-00002B050000}"/>
    <cellStyle name="Input 7" xfId="1325" xr:uid="{00000000-0005-0000-0000-00002C050000}"/>
    <cellStyle name="Kontrolná bunka" xfId="1326" xr:uid="{00000000-0005-0000-0000-00002D050000}"/>
    <cellStyle name="Kontrolní buňka 2" xfId="1327" xr:uid="{00000000-0005-0000-0000-00002E050000}"/>
    <cellStyle name="Kontrolní buňka 2 10" xfId="1328" xr:uid="{00000000-0005-0000-0000-00002F050000}"/>
    <cellStyle name="Kontrolní buňka 2 11" xfId="1329" xr:uid="{00000000-0005-0000-0000-000030050000}"/>
    <cellStyle name="Kontrolní buňka 2 12" xfId="1330" xr:uid="{00000000-0005-0000-0000-000031050000}"/>
    <cellStyle name="Kontrolní buňka 2 13" xfId="1331" xr:uid="{00000000-0005-0000-0000-000032050000}"/>
    <cellStyle name="Kontrolní buňka 2 14" xfId="1332" xr:uid="{00000000-0005-0000-0000-000033050000}"/>
    <cellStyle name="Kontrolní buňka 2 15" xfId="1333" xr:uid="{00000000-0005-0000-0000-000034050000}"/>
    <cellStyle name="Kontrolní buňka 2 16" xfId="1334" xr:uid="{00000000-0005-0000-0000-000035050000}"/>
    <cellStyle name="Kontrolní buňka 2 2" xfId="1335" xr:uid="{00000000-0005-0000-0000-000036050000}"/>
    <cellStyle name="Kontrolní buňka 2 3" xfId="1336" xr:uid="{00000000-0005-0000-0000-000037050000}"/>
    <cellStyle name="Kontrolní buňka 2 4" xfId="1337" xr:uid="{00000000-0005-0000-0000-000038050000}"/>
    <cellStyle name="Kontrolní buňka 2 4 10" xfId="1338" xr:uid="{00000000-0005-0000-0000-000039050000}"/>
    <cellStyle name="Kontrolní buňka 2 4 11" xfId="1339" xr:uid="{00000000-0005-0000-0000-00003A050000}"/>
    <cellStyle name="Kontrolní buňka 2 4 2" xfId="1340" xr:uid="{00000000-0005-0000-0000-00003B050000}"/>
    <cellStyle name="Kontrolní buňka 2 4 3" xfId="1341" xr:uid="{00000000-0005-0000-0000-00003C050000}"/>
    <cellStyle name="Kontrolní buňka 2 4 4" xfId="1342" xr:uid="{00000000-0005-0000-0000-00003D050000}"/>
    <cellStyle name="Kontrolní buňka 2 4 5" xfId="1343" xr:uid="{00000000-0005-0000-0000-00003E050000}"/>
    <cellStyle name="Kontrolní buňka 2 4 6" xfId="1344" xr:uid="{00000000-0005-0000-0000-00003F050000}"/>
    <cellStyle name="Kontrolní buňka 2 4 7" xfId="1345" xr:uid="{00000000-0005-0000-0000-000040050000}"/>
    <cellStyle name="Kontrolní buňka 2 4 8" xfId="1346" xr:uid="{00000000-0005-0000-0000-000041050000}"/>
    <cellStyle name="Kontrolní buňka 2 4 9" xfId="1347" xr:uid="{00000000-0005-0000-0000-000042050000}"/>
    <cellStyle name="Kontrolní buňka 2 5" xfId="1348" xr:uid="{00000000-0005-0000-0000-000043050000}"/>
    <cellStyle name="Kontrolní buňka 2 5 10" xfId="1349" xr:uid="{00000000-0005-0000-0000-000044050000}"/>
    <cellStyle name="Kontrolní buňka 2 5 11" xfId="1350" xr:uid="{00000000-0005-0000-0000-000045050000}"/>
    <cellStyle name="Kontrolní buňka 2 5 2" xfId="1351" xr:uid="{00000000-0005-0000-0000-000046050000}"/>
    <cellStyle name="Kontrolní buňka 2 5 3" xfId="1352" xr:uid="{00000000-0005-0000-0000-000047050000}"/>
    <cellStyle name="Kontrolní buňka 2 5 4" xfId="1353" xr:uid="{00000000-0005-0000-0000-000048050000}"/>
    <cellStyle name="Kontrolní buňka 2 5 5" xfId="1354" xr:uid="{00000000-0005-0000-0000-000049050000}"/>
    <cellStyle name="Kontrolní buňka 2 5 6" xfId="1355" xr:uid="{00000000-0005-0000-0000-00004A050000}"/>
    <cellStyle name="Kontrolní buňka 2 5 7" xfId="1356" xr:uid="{00000000-0005-0000-0000-00004B050000}"/>
    <cellStyle name="Kontrolní buňka 2 5 8" xfId="1357" xr:uid="{00000000-0005-0000-0000-00004C050000}"/>
    <cellStyle name="Kontrolní buňka 2 5 9" xfId="1358" xr:uid="{00000000-0005-0000-0000-00004D050000}"/>
    <cellStyle name="Kontrolní buňka 2 6" xfId="1359" xr:uid="{00000000-0005-0000-0000-00004E050000}"/>
    <cellStyle name="Kontrolní buňka 2 6 10" xfId="1360" xr:uid="{00000000-0005-0000-0000-00004F050000}"/>
    <cellStyle name="Kontrolní buňka 2 6 11" xfId="1361" xr:uid="{00000000-0005-0000-0000-000050050000}"/>
    <cellStyle name="Kontrolní buňka 2 6 2" xfId="1362" xr:uid="{00000000-0005-0000-0000-000051050000}"/>
    <cellStyle name="Kontrolní buňka 2 6 3" xfId="1363" xr:uid="{00000000-0005-0000-0000-000052050000}"/>
    <cellStyle name="Kontrolní buňka 2 6 4" xfId="1364" xr:uid="{00000000-0005-0000-0000-000053050000}"/>
    <cellStyle name="Kontrolní buňka 2 6 5" xfId="1365" xr:uid="{00000000-0005-0000-0000-000054050000}"/>
    <cellStyle name="Kontrolní buňka 2 6 6" xfId="1366" xr:uid="{00000000-0005-0000-0000-000055050000}"/>
    <cellStyle name="Kontrolní buňka 2 6 7" xfId="1367" xr:uid="{00000000-0005-0000-0000-000056050000}"/>
    <cellStyle name="Kontrolní buňka 2 6 8" xfId="1368" xr:uid="{00000000-0005-0000-0000-000057050000}"/>
    <cellStyle name="Kontrolní buňka 2 6 9" xfId="1369" xr:uid="{00000000-0005-0000-0000-000058050000}"/>
    <cellStyle name="Kontrolní buňka 2 7" xfId="1370" xr:uid="{00000000-0005-0000-0000-000059050000}"/>
    <cellStyle name="Kontrolní buňka 2 8" xfId="1371" xr:uid="{00000000-0005-0000-0000-00005A050000}"/>
    <cellStyle name="Kontrolní buňka 2 9" xfId="1372" xr:uid="{00000000-0005-0000-0000-00005B050000}"/>
    <cellStyle name="Kontrolní buňka 3" xfId="1373" xr:uid="{00000000-0005-0000-0000-00005C050000}"/>
    <cellStyle name="Kontrolní buňka 3 10" xfId="1374" xr:uid="{00000000-0005-0000-0000-00005D050000}"/>
    <cellStyle name="Kontrolní buňka 3 11" xfId="1375" xr:uid="{00000000-0005-0000-0000-00005E050000}"/>
    <cellStyle name="Kontrolní buňka 3 2" xfId="1376" xr:uid="{00000000-0005-0000-0000-00005F050000}"/>
    <cellStyle name="Kontrolní buňka 3 3" xfId="1377" xr:uid="{00000000-0005-0000-0000-000060050000}"/>
    <cellStyle name="Kontrolní buňka 3 4" xfId="1378" xr:uid="{00000000-0005-0000-0000-000061050000}"/>
    <cellStyle name="Kontrolní buňka 3 5" xfId="1379" xr:uid="{00000000-0005-0000-0000-000062050000}"/>
    <cellStyle name="Kontrolní buňka 3 6" xfId="1380" xr:uid="{00000000-0005-0000-0000-000063050000}"/>
    <cellStyle name="Kontrolní buňka 3 7" xfId="1381" xr:uid="{00000000-0005-0000-0000-000064050000}"/>
    <cellStyle name="Kontrolní buňka 3 8" xfId="1382" xr:uid="{00000000-0005-0000-0000-000065050000}"/>
    <cellStyle name="Kontrolní buňka 3 9" xfId="1383" xr:uid="{00000000-0005-0000-0000-000066050000}"/>
    <cellStyle name="Kontrolní buňka 4" xfId="1384" xr:uid="{00000000-0005-0000-0000-000067050000}"/>
    <cellStyle name="Kontrolní buňka 4 10" xfId="1385" xr:uid="{00000000-0005-0000-0000-000068050000}"/>
    <cellStyle name="Kontrolní buňka 4 11" xfId="1386" xr:uid="{00000000-0005-0000-0000-000069050000}"/>
    <cellStyle name="Kontrolní buňka 4 2" xfId="1387" xr:uid="{00000000-0005-0000-0000-00006A050000}"/>
    <cellStyle name="Kontrolní buňka 4 3" xfId="1388" xr:uid="{00000000-0005-0000-0000-00006B050000}"/>
    <cellStyle name="Kontrolní buňka 4 4" xfId="1389" xr:uid="{00000000-0005-0000-0000-00006C050000}"/>
    <cellStyle name="Kontrolní buňka 4 5" xfId="1390" xr:uid="{00000000-0005-0000-0000-00006D050000}"/>
    <cellStyle name="Kontrolní buňka 4 6" xfId="1391" xr:uid="{00000000-0005-0000-0000-00006E050000}"/>
    <cellStyle name="Kontrolní buňka 4 7" xfId="1392" xr:uid="{00000000-0005-0000-0000-00006F050000}"/>
    <cellStyle name="Kontrolní buňka 4 8" xfId="1393" xr:uid="{00000000-0005-0000-0000-000070050000}"/>
    <cellStyle name="Kontrolní buňka 4 9" xfId="1394" xr:uid="{00000000-0005-0000-0000-000071050000}"/>
    <cellStyle name="lehký dolní okraj" xfId="1395" xr:uid="{00000000-0005-0000-0000-000072050000}"/>
    <cellStyle name="lehký dolní okraj 10" xfId="1396" xr:uid="{00000000-0005-0000-0000-000073050000}"/>
    <cellStyle name="lehký dolní okraj 11" xfId="1397" xr:uid="{00000000-0005-0000-0000-000074050000}"/>
    <cellStyle name="lehký dolní okraj 12" xfId="1398" xr:uid="{00000000-0005-0000-0000-000075050000}"/>
    <cellStyle name="lehký dolní okraj 13" xfId="1399" xr:uid="{00000000-0005-0000-0000-000076050000}"/>
    <cellStyle name="lehký dolní okraj 14" xfId="1400" xr:uid="{00000000-0005-0000-0000-000077050000}"/>
    <cellStyle name="lehký dolní okraj 15" xfId="1401" xr:uid="{00000000-0005-0000-0000-000078050000}"/>
    <cellStyle name="lehký dolní okraj 16" xfId="1402" xr:uid="{00000000-0005-0000-0000-000079050000}"/>
    <cellStyle name="lehký dolní okraj 17" xfId="1403" xr:uid="{00000000-0005-0000-0000-00007A050000}"/>
    <cellStyle name="lehký dolní okraj 18" xfId="1404" xr:uid="{00000000-0005-0000-0000-00007B050000}"/>
    <cellStyle name="lehký dolní okraj 19" xfId="1405" xr:uid="{00000000-0005-0000-0000-00007C050000}"/>
    <cellStyle name="lehký dolní okraj 2" xfId="1406" xr:uid="{00000000-0005-0000-0000-00007D050000}"/>
    <cellStyle name="lehký dolní okraj 20" xfId="1407" xr:uid="{00000000-0005-0000-0000-00007E050000}"/>
    <cellStyle name="lehký dolní okraj 21" xfId="1408" xr:uid="{00000000-0005-0000-0000-00007F050000}"/>
    <cellStyle name="lehký dolní okraj 22" xfId="1409" xr:uid="{00000000-0005-0000-0000-000080050000}"/>
    <cellStyle name="lehký dolní okraj 23" xfId="1410" xr:uid="{00000000-0005-0000-0000-000081050000}"/>
    <cellStyle name="lehký dolní okraj 24" xfId="1411" xr:uid="{00000000-0005-0000-0000-000082050000}"/>
    <cellStyle name="lehký dolní okraj 25" xfId="1412" xr:uid="{00000000-0005-0000-0000-000083050000}"/>
    <cellStyle name="lehký dolní okraj 26" xfId="1413" xr:uid="{00000000-0005-0000-0000-000084050000}"/>
    <cellStyle name="lehký dolní okraj 27" xfId="1414" xr:uid="{00000000-0005-0000-0000-000085050000}"/>
    <cellStyle name="lehký dolní okraj 28" xfId="1415" xr:uid="{00000000-0005-0000-0000-000086050000}"/>
    <cellStyle name="lehký dolní okraj 29" xfId="1416" xr:uid="{00000000-0005-0000-0000-000087050000}"/>
    <cellStyle name="lehký dolní okraj 3" xfId="1417" xr:uid="{00000000-0005-0000-0000-000088050000}"/>
    <cellStyle name="lehký dolní okraj 30" xfId="1418" xr:uid="{00000000-0005-0000-0000-000089050000}"/>
    <cellStyle name="lehký dolní okraj 31" xfId="1419" xr:uid="{00000000-0005-0000-0000-00008A050000}"/>
    <cellStyle name="lehký dolní okraj 32" xfId="1420" xr:uid="{00000000-0005-0000-0000-00008B050000}"/>
    <cellStyle name="lehký dolní okraj 33" xfId="1421" xr:uid="{00000000-0005-0000-0000-00008C050000}"/>
    <cellStyle name="lehký dolní okraj 34" xfId="1422" xr:uid="{00000000-0005-0000-0000-00008D050000}"/>
    <cellStyle name="lehký dolní okraj 35" xfId="1423" xr:uid="{00000000-0005-0000-0000-00008E050000}"/>
    <cellStyle name="lehký dolní okraj 36" xfId="1424" xr:uid="{00000000-0005-0000-0000-00008F050000}"/>
    <cellStyle name="lehký dolní okraj 37" xfId="1425" xr:uid="{00000000-0005-0000-0000-000090050000}"/>
    <cellStyle name="lehký dolní okraj 38" xfId="1426" xr:uid="{00000000-0005-0000-0000-000091050000}"/>
    <cellStyle name="lehký dolní okraj 39" xfId="1427" xr:uid="{00000000-0005-0000-0000-000092050000}"/>
    <cellStyle name="lehký dolní okraj 4" xfId="1428" xr:uid="{00000000-0005-0000-0000-000093050000}"/>
    <cellStyle name="lehký dolní okraj 40" xfId="1429" xr:uid="{00000000-0005-0000-0000-000094050000}"/>
    <cellStyle name="lehký dolní okraj 41" xfId="1430" xr:uid="{00000000-0005-0000-0000-000095050000}"/>
    <cellStyle name="lehký dolní okraj 42" xfId="1431" xr:uid="{00000000-0005-0000-0000-000096050000}"/>
    <cellStyle name="lehký dolní okraj 43" xfId="1432" xr:uid="{00000000-0005-0000-0000-000097050000}"/>
    <cellStyle name="lehký dolní okraj 44" xfId="1433" xr:uid="{00000000-0005-0000-0000-000098050000}"/>
    <cellStyle name="lehký dolní okraj 5" xfId="1434" xr:uid="{00000000-0005-0000-0000-000099050000}"/>
    <cellStyle name="lehký dolní okraj 6" xfId="1435" xr:uid="{00000000-0005-0000-0000-00009A050000}"/>
    <cellStyle name="lehký dolní okraj 7" xfId="1436" xr:uid="{00000000-0005-0000-0000-00009B050000}"/>
    <cellStyle name="lehký dolní okraj 8" xfId="1437" xr:uid="{00000000-0005-0000-0000-00009C050000}"/>
    <cellStyle name="lehký dolní okraj 9" xfId="1438" xr:uid="{00000000-0005-0000-0000-00009D050000}"/>
    <cellStyle name="Měna" xfId="1439" builtinId="4"/>
    <cellStyle name="Měna 2" xfId="1440" xr:uid="{00000000-0005-0000-0000-00009F050000}"/>
    <cellStyle name="Měna 2 2" xfId="2697" xr:uid="{EDFE2B48-636B-4675-BF45-01B8D7A4CFFE}"/>
    <cellStyle name="Měna 3" xfId="1441" xr:uid="{00000000-0005-0000-0000-0000A0050000}"/>
    <cellStyle name="Měna 3 2" xfId="2698" xr:uid="{69255C74-3C93-440D-BA26-F3DEB2156D85}"/>
    <cellStyle name="Měna 4" xfId="1442" xr:uid="{00000000-0005-0000-0000-0000A1050000}"/>
    <cellStyle name="Měna 4 2" xfId="2699" xr:uid="{8D46E6D6-17FD-4607-9F9C-0D0B25AA3008}"/>
    <cellStyle name="Měna 5" xfId="2696" xr:uid="{C44F118A-0280-40E2-9F5D-A0BE079D8EC5}"/>
    <cellStyle name="měny 2" xfId="1443" xr:uid="{00000000-0005-0000-0000-0000A2050000}"/>
    <cellStyle name="měny 2 2" xfId="1444" xr:uid="{00000000-0005-0000-0000-0000A3050000}"/>
    <cellStyle name="měny 2 3" xfId="1445" xr:uid="{00000000-0005-0000-0000-0000A4050000}"/>
    <cellStyle name="měny 2 4" xfId="1446" xr:uid="{00000000-0005-0000-0000-0000A5050000}"/>
    <cellStyle name="měny 2 4 2" xfId="2701" xr:uid="{F8ACA3AD-469F-4752-9EC7-2C2B2D1FBB45}"/>
    <cellStyle name="měny 2 5" xfId="1447" xr:uid="{00000000-0005-0000-0000-0000A6050000}"/>
    <cellStyle name="měny 2 5 2" xfId="2702" xr:uid="{10B5BDAB-257F-48EA-85D7-369A598FB721}"/>
    <cellStyle name="měny 2 6" xfId="1448" xr:uid="{00000000-0005-0000-0000-0000A7050000}"/>
    <cellStyle name="měny 2 6 2" xfId="2703" xr:uid="{4DFA8D67-BF1B-4F60-9F6D-2E662CA3AEFE}"/>
    <cellStyle name="měny 2 7" xfId="2700" xr:uid="{639184DC-930D-4380-A30B-0C390B174ADE}"/>
    <cellStyle name="měny 3" xfId="1449" xr:uid="{00000000-0005-0000-0000-0000A8050000}"/>
    <cellStyle name="MJPolozky" xfId="1450" xr:uid="{00000000-0005-0000-0000-0000A9050000}"/>
    <cellStyle name="MnozstviPolozky" xfId="1451" xr:uid="{00000000-0005-0000-0000-0000AA050000}"/>
    <cellStyle name="množství" xfId="1452" xr:uid="{00000000-0005-0000-0000-0000AB050000}"/>
    <cellStyle name="Month" xfId="1453" xr:uid="{00000000-0005-0000-0000-0000AC050000}"/>
    <cellStyle name="Month 2" xfId="1454" xr:uid="{00000000-0005-0000-0000-0000AD050000}"/>
    <cellStyle name="Month 3" xfId="1455" xr:uid="{00000000-0005-0000-0000-0000AE050000}"/>
    <cellStyle name="Month 4" xfId="1456" xr:uid="{00000000-0005-0000-0000-0000AF050000}"/>
    <cellStyle name="Month 5" xfId="1457" xr:uid="{00000000-0005-0000-0000-0000B0050000}"/>
    <cellStyle name="Month 6" xfId="1458" xr:uid="{00000000-0005-0000-0000-0000B1050000}"/>
    <cellStyle name="nadpis" xfId="1459" xr:uid="{00000000-0005-0000-0000-0000B2050000}"/>
    <cellStyle name="Nadpis 1 2" xfId="1460" xr:uid="{00000000-0005-0000-0000-0000B3050000}"/>
    <cellStyle name="Nadpis 1 2 10" xfId="1461" xr:uid="{00000000-0005-0000-0000-0000B4050000}"/>
    <cellStyle name="Nadpis 1 2 11" xfId="1462" xr:uid="{00000000-0005-0000-0000-0000B5050000}"/>
    <cellStyle name="Nadpis 1 2 12" xfId="1463" xr:uid="{00000000-0005-0000-0000-0000B6050000}"/>
    <cellStyle name="Nadpis 1 2 13" xfId="1464" xr:uid="{00000000-0005-0000-0000-0000B7050000}"/>
    <cellStyle name="Nadpis 1 2 14" xfId="1465" xr:uid="{00000000-0005-0000-0000-0000B8050000}"/>
    <cellStyle name="Nadpis 1 2 15" xfId="1466" xr:uid="{00000000-0005-0000-0000-0000B9050000}"/>
    <cellStyle name="Nadpis 1 2 16" xfId="1467" xr:uid="{00000000-0005-0000-0000-0000BA050000}"/>
    <cellStyle name="Nadpis 1 2 2" xfId="1468" xr:uid="{00000000-0005-0000-0000-0000BB050000}"/>
    <cellStyle name="Nadpis 1 2 3" xfId="1469" xr:uid="{00000000-0005-0000-0000-0000BC050000}"/>
    <cellStyle name="Nadpis 1 2 4" xfId="1470" xr:uid="{00000000-0005-0000-0000-0000BD050000}"/>
    <cellStyle name="Nadpis 1 2 4 10" xfId="1471" xr:uid="{00000000-0005-0000-0000-0000BE050000}"/>
    <cellStyle name="Nadpis 1 2 4 11" xfId="1472" xr:uid="{00000000-0005-0000-0000-0000BF050000}"/>
    <cellStyle name="Nadpis 1 2 4 2" xfId="1473" xr:uid="{00000000-0005-0000-0000-0000C0050000}"/>
    <cellStyle name="Nadpis 1 2 4 3" xfId="1474" xr:uid="{00000000-0005-0000-0000-0000C1050000}"/>
    <cellStyle name="Nadpis 1 2 4 4" xfId="1475" xr:uid="{00000000-0005-0000-0000-0000C2050000}"/>
    <cellStyle name="Nadpis 1 2 4 5" xfId="1476" xr:uid="{00000000-0005-0000-0000-0000C3050000}"/>
    <cellStyle name="Nadpis 1 2 4 6" xfId="1477" xr:uid="{00000000-0005-0000-0000-0000C4050000}"/>
    <cellStyle name="Nadpis 1 2 4 7" xfId="1478" xr:uid="{00000000-0005-0000-0000-0000C5050000}"/>
    <cellStyle name="Nadpis 1 2 4 8" xfId="1479" xr:uid="{00000000-0005-0000-0000-0000C6050000}"/>
    <cellStyle name="Nadpis 1 2 4 9" xfId="1480" xr:uid="{00000000-0005-0000-0000-0000C7050000}"/>
    <cellStyle name="Nadpis 1 2 5" xfId="1481" xr:uid="{00000000-0005-0000-0000-0000C8050000}"/>
    <cellStyle name="Nadpis 1 2 5 10" xfId="1482" xr:uid="{00000000-0005-0000-0000-0000C9050000}"/>
    <cellStyle name="Nadpis 1 2 5 11" xfId="1483" xr:uid="{00000000-0005-0000-0000-0000CA050000}"/>
    <cellStyle name="Nadpis 1 2 5 2" xfId="1484" xr:uid="{00000000-0005-0000-0000-0000CB050000}"/>
    <cellStyle name="Nadpis 1 2 5 3" xfId="1485" xr:uid="{00000000-0005-0000-0000-0000CC050000}"/>
    <cellStyle name="Nadpis 1 2 5 4" xfId="1486" xr:uid="{00000000-0005-0000-0000-0000CD050000}"/>
    <cellStyle name="Nadpis 1 2 5 5" xfId="1487" xr:uid="{00000000-0005-0000-0000-0000CE050000}"/>
    <cellStyle name="Nadpis 1 2 5 6" xfId="1488" xr:uid="{00000000-0005-0000-0000-0000CF050000}"/>
    <cellStyle name="Nadpis 1 2 5 7" xfId="1489" xr:uid="{00000000-0005-0000-0000-0000D0050000}"/>
    <cellStyle name="Nadpis 1 2 5 8" xfId="1490" xr:uid="{00000000-0005-0000-0000-0000D1050000}"/>
    <cellStyle name="Nadpis 1 2 5 9" xfId="1491" xr:uid="{00000000-0005-0000-0000-0000D2050000}"/>
    <cellStyle name="Nadpis 1 2 6" xfId="1492" xr:uid="{00000000-0005-0000-0000-0000D3050000}"/>
    <cellStyle name="Nadpis 1 2 6 10" xfId="1493" xr:uid="{00000000-0005-0000-0000-0000D4050000}"/>
    <cellStyle name="Nadpis 1 2 6 11" xfId="1494" xr:uid="{00000000-0005-0000-0000-0000D5050000}"/>
    <cellStyle name="Nadpis 1 2 6 2" xfId="1495" xr:uid="{00000000-0005-0000-0000-0000D6050000}"/>
    <cellStyle name="Nadpis 1 2 6 3" xfId="1496" xr:uid="{00000000-0005-0000-0000-0000D7050000}"/>
    <cellStyle name="Nadpis 1 2 6 4" xfId="1497" xr:uid="{00000000-0005-0000-0000-0000D8050000}"/>
    <cellStyle name="Nadpis 1 2 6 5" xfId="1498" xr:uid="{00000000-0005-0000-0000-0000D9050000}"/>
    <cellStyle name="Nadpis 1 2 6 6" xfId="1499" xr:uid="{00000000-0005-0000-0000-0000DA050000}"/>
    <cellStyle name="Nadpis 1 2 6 7" xfId="1500" xr:uid="{00000000-0005-0000-0000-0000DB050000}"/>
    <cellStyle name="Nadpis 1 2 6 8" xfId="1501" xr:uid="{00000000-0005-0000-0000-0000DC050000}"/>
    <cellStyle name="Nadpis 1 2 6 9" xfId="1502" xr:uid="{00000000-0005-0000-0000-0000DD050000}"/>
    <cellStyle name="Nadpis 1 2 7" xfId="1503" xr:uid="{00000000-0005-0000-0000-0000DE050000}"/>
    <cellStyle name="Nadpis 1 2 8" xfId="1504" xr:uid="{00000000-0005-0000-0000-0000DF050000}"/>
    <cellStyle name="Nadpis 1 2 9" xfId="1505" xr:uid="{00000000-0005-0000-0000-0000E0050000}"/>
    <cellStyle name="Nadpis 1 3" xfId="1506" xr:uid="{00000000-0005-0000-0000-0000E1050000}"/>
    <cellStyle name="Nadpis 1 3 10" xfId="1507" xr:uid="{00000000-0005-0000-0000-0000E2050000}"/>
    <cellStyle name="Nadpis 1 3 11" xfId="1508" xr:uid="{00000000-0005-0000-0000-0000E3050000}"/>
    <cellStyle name="Nadpis 1 3 2" xfId="1509" xr:uid="{00000000-0005-0000-0000-0000E4050000}"/>
    <cellStyle name="Nadpis 1 3 3" xfId="1510" xr:uid="{00000000-0005-0000-0000-0000E5050000}"/>
    <cellStyle name="Nadpis 1 3 4" xfId="1511" xr:uid="{00000000-0005-0000-0000-0000E6050000}"/>
    <cellStyle name="Nadpis 1 3 5" xfId="1512" xr:uid="{00000000-0005-0000-0000-0000E7050000}"/>
    <cellStyle name="Nadpis 1 3 6" xfId="1513" xr:uid="{00000000-0005-0000-0000-0000E8050000}"/>
    <cellStyle name="Nadpis 1 3 7" xfId="1514" xr:uid="{00000000-0005-0000-0000-0000E9050000}"/>
    <cellStyle name="Nadpis 1 3 8" xfId="1515" xr:uid="{00000000-0005-0000-0000-0000EA050000}"/>
    <cellStyle name="Nadpis 1 3 9" xfId="1516" xr:uid="{00000000-0005-0000-0000-0000EB050000}"/>
    <cellStyle name="Nadpis 1 4" xfId="1517" xr:uid="{00000000-0005-0000-0000-0000EC050000}"/>
    <cellStyle name="Nadpis 1 4 10" xfId="1518" xr:uid="{00000000-0005-0000-0000-0000ED050000}"/>
    <cellStyle name="Nadpis 1 4 11" xfId="1519" xr:uid="{00000000-0005-0000-0000-0000EE050000}"/>
    <cellStyle name="Nadpis 1 4 2" xfId="1520" xr:uid="{00000000-0005-0000-0000-0000EF050000}"/>
    <cellStyle name="Nadpis 1 4 3" xfId="1521" xr:uid="{00000000-0005-0000-0000-0000F0050000}"/>
    <cellStyle name="Nadpis 1 4 4" xfId="1522" xr:uid="{00000000-0005-0000-0000-0000F1050000}"/>
    <cellStyle name="Nadpis 1 4 5" xfId="1523" xr:uid="{00000000-0005-0000-0000-0000F2050000}"/>
    <cellStyle name="Nadpis 1 4 6" xfId="1524" xr:uid="{00000000-0005-0000-0000-0000F3050000}"/>
    <cellStyle name="Nadpis 1 4 7" xfId="1525" xr:uid="{00000000-0005-0000-0000-0000F4050000}"/>
    <cellStyle name="Nadpis 1 4 8" xfId="1526" xr:uid="{00000000-0005-0000-0000-0000F5050000}"/>
    <cellStyle name="Nadpis 1 4 9" xfId="1527" xr:uid="{00000000-0005-0000-0000-0000F6050000}"/>
    <cellStyle name="nadpis 10" xfId="1528" xr:uid="{00000000-0005-0000-0000-0000F7050000}"/>
    <cellStyle name="Nadpis 2 2" xfId="1529" xr:uid="{00000000-0005-0000-0000-0000F8050000}"/>
    <cellStyle name="Nadpis 2 2 10" xfId="1530" xr:uid="{00000000-0005-0000-0000-0000F9050000}"/>
    <cellStyle name="Nadpis 2 2 11" xfId="1531" xr:uid="{00000000-0005-0000-0000-0000FA050000}"/>
    <cellStyle name="Nadpis 2 2 12" xfId="1532" xr:uid="{00000000-0005-0000-0000-0000FB050000}"/>
    <cellStyle name="Nadpis 2 2 13" xfId="1533" xr:uid="{00000000-0005-0000-0000-0000FC050000}"/>
    <cellStyle name="Nadpis 2 2 14" xfId="1534" xr:uid="{00000000-0005-0000-0000-0000FD050000}"/>
    <cellStyle name="Nadpis 2 2 15" xfId="1535" xr:uid="{00000000-0005-0000-0000-0000FE050000}"/>
    <cellStyle name="Nadpis 2 2 16" xfId="1536" xr:uid="{00000000-0005-0000-0000-0000FF050000}"/>
    <cellStyle name="Nadpis 2 2 2" xfId="1537" xr:uid="{00000000-0005-0000-0000-000000060000}"/>
    <cellStyle name="Nadpis 2 2 3" xfId="1538" xr:uid="{00000000-0005-0000-0000-000001060000}"/>
    <cellStyle name="Nadpis 2 2 4" xfId="1539" xr:uid="{00000000-0005-0000-0000-000002060000}"/>
    <cellStyle name="Nadpis 2 2 4 10" xfId="1540" xr:uid="{00000000-0005-0000-0000-000003060000}"/>
    <cellStyle name="Nadpis 2 2 4 11" xfId="1541" xr:uid="{00000000-0005-0000-0000-000004060000}"/>
    <cellStyle name="Nadpis 2 2 4 2" xfId="1542" xr:uid="{00000000-0005-0000-0000-000005060000}"/>
    <cellStyle name="Nadpis 2 2 4 3" xfId="1543" xr:uid="{00000000-0005-0000-0000-000006060000}"/>
    <cellStyle name="Nadpis 2 2 4 4" xfId="1544" xr:uid="{00000000-0005-0000-0000-000007060000}"/>
    <cellStyle name="Nadpis 2 2 4 5" xfId="1545" xr:uid="{00000000-0005-0000-0000-000008060000}"/>
    <cellStyle name="Nadpis 2 2 4 6" xfId="1546" xr:uid="{00000000-0005-0000-0000-000009060000}"/>
    <cellStyle name="Nadpis 2 2 4 7" xfId="1547" xr:uid="{00000000-0005-0000-0000-00000A060000}"/>
    <cellStyle name="Nadpis 2 2 4 8" xfId="1548" xr:uid="{00000000-0005-0000-0000-00000B060000}"/>
    <cellStyle name="Nadpis 2 2 4 9" xfId="1549" xr:uid="{00000000-0005-0000-0000-00000C060000}"/>
    <cellStyle name="Nadpis 2 2 5" xfId="1550" xr:uid="{00000000-0005-0000-0000-00000D060000}"/>
    <cellStyle name="Nadpis 2 2 5 10" xfId="1551" xr:uid="{00000000-0005-0000-0000-00000E060000}"/>
    <cellStyle name="Nadpis 2 2 5 11" xfId="1552" xr:uid="{00000000-0005-0000-0000-00000F060000}"/>
    <cellStyle name="Nadpis 2 2 5 2" xfId="1553" xr:uid="{00000000-0005-0000-0000-000010060000}"/>
    <cellStyle name="Nadpis 2 2 5 3" xfId="1554" xr:uid="{00000000-0005-0000-0000-000011060000}"/>
    <cellStyle name="Nadpis 2 2 5 4" xfId="1555" xr:uid="{00000000-0005-0000-0000-000012060000}"/>
    <cellStyle name="Nadpis 2 2 5 5" xfId="1556" xr:uid="{00000000-0005-0000-0000-000013060000}"/>
    <cellStyle name="Nadpis 2 2 5 6" xfId="1557" xr:uid="{00000000-0005-0000-0000-000014060000}"/>
    <cellStyle name="Nadpis 2 2 5 7" xfId="1558" xr:uid="{00000000-0005-0000-0000-000015060000}"/>
    <cellStyle name="Nadpis 2 2 5 8" xfId="1559" xr:uid="{00000000-0005-0000-0000-000016060000}"/>
    <cellStyle name="Nadpis 2 2 5 9" xfId="1560" xr:uid="{00000000-0005-0000-0000-000017060000}"/>
    <cellStyle name="Nadpis 2 2 6" xfId="1561" xr:uid="{00000000-0005-0000-0000-000018060000}"/>
    <cellStyle name="Nadpis 2 2 6 10" xfId="1562" xr:uid="{00000000-0005-0000-0000-000019060000}"/>
    <cellStyle name="Nadpis 2 2 6 11" xfId="1563" xr:uid="{00000000-0005-0000-0000-00001A060000}"/>
    <cellStyle name="Nadpis 2 2 6 2" xfId="1564" xr:uid="{00000000-0005-0000-0000-00001B060000}"/>
    <cellStyle name="Nadpis 2 2 6 3" xfId="1565" xr:uid="{00000000-0005-0000-0000-00001C060000}"/>
    <cellStyle name="Nadpis 2 2 6 4" xfId="1566" xr:uid="{00000000-0005-0000-0000-00001D060000}"/>
    <cellStyle name="Nadpis 2 2 6 5" xfId="1567" xr:uid="{00000000-0005-0000-0000-00001E060000}"/>
    <cellStyle name="Nadpis 2 2 6 6" xfId="1568" xr:uid="{00000000-0005-0000-0000-00001F060000}"/>
    <cellStyle name="Nadpis 2 2 6 7" xfId="1569" xr:uid="{00000000-0005-0000-0000-000020060000}"/>
    <cellStyle name="Nadpis 2 2 6 8" xfId="1570" xr:uid="{00000000-0005-0000-0000-000021060000}"/>
    <cellStyle name="Nadpis 2 2 6 9" xfId="1571" xr:uid="{00000000-0005-0000-0000-000022060000}"/>
    <cellStyle name="Nadpis 2 2 7" xfId="1572" xr:uid="{00000000-0005-0000-0000-000023060000}"/>
    <cellStyle name="Nadpis 2 2 8" xfId="1573" xr:uid="{00000000-0005-0000-0000-000024060000}"/>
    <cellStyle name="Nadpis 2 2 9" xfId="1574" xr:uid="{00000000-0005-0000-0000-000025060000}"/>
    <cellStyle name="Nadpis 2 3" xfId="1575" xr:uid="{00000000-0005-0000-0000-000026060000}"/>
    <cellStyle name="Nadpis 2 3 10" xfId="1576" xr:uid="{00000000-0005-0000-0000-000027060000}"/>
    <cellStyle name="Nadpis 2 3 11" xfId="1577" xr:uid="{00000000-0005-0000-0000-000028060000}"/>
    <cellStyle name="Nadpis 2 3 2" xfId="1578" xr:uid="{00000000-0005-0000-0000-000029060000}"/>
    <cellStyle name="Nadpis 2 3 3" xfId="1579" xr:uid="{00000000-0005-0000-0000-00002A060000}"/>
    <cellStyle name="Nadpis 2 3 4" xfId="1580" xr:uid="{00000000-0005-0000-0000-00002B060000}"/>
    <cellStyle name="Nadpis 2 3 5" xfId="1581" xr:uid="{00000000-0005-0000-0000-00002C060000}"/>
    <cellStyle name="Nadpis 2 3 6" xfId="1582" xr:uid="{00000000-0005-0000-0000-00002D060000}"/>
    <cellStyle name="Nadpis 2 3 7" xfId="1583" xr:uid="{00000000-0005-0000-0000-00002E060000}"/>
    <cellStyle name="Nadpis 2 3 8" xfId="1584" xr:uid="{00000000-0005-0000-0000-00002F060000}"/>
    <cellStyle name="Nadpis 2 3 9" xfId="1585" xr:uid="{00000000-0005-0000-0000-000030060000}"/>
    <cellStyle name="Nadpis 2 4" xfId="1586" xr:uid="{00000000-0005-0000-0000-000031060000}"/>
    <cellStyle name="Nadpis 2 4 10" xfId="1587" xr:uid="{00000000-0005-0000-0000-000032060000}"/>
    <cellStyle name="Nadpis 2 4 11" xfId="1588" xr:uid="{00000000-0005-0000-0000-000033060000}"/>
    <cellStyle name="Nadpis 2 4 2" xfId="1589" xr:uid="{00000000-0005-0000-0000-000034060000}"/>
    <cellStyle name="Nadpis 2 4 3" xfId="1590" xr:uid="{00000000-0005-0000-0000-000035060000}"/>
    <cellStyle name="Nadpis 2 4 4" xfId="1591" xr:uid="{00000000-0005-0000-0000-000036060000}"/>
    <cellStyle name="Nadpis 2 4 5" xfId="1592" xr:uid="{00000000-0005-0000-0000-000037060000}"/>
    <cellStyle name="Nadpis 2 4 6" xfId="1593" xr:uid="{00000000-0005-0000-0000-000038060000}"/>
    <cellStyle name="Nadpis 2 4 7" xfId="1594" xr:uid="{00000000-0005-0000-0000-000039060000}"/>
    <cellStyle name="Nadpis 2 4 8" xfId="1595" xr:uid="{00000000-0005-0000-0000-00003A060000}"/>
    <cellStyle name="Nadpis 2 4 9" xfId="1596" xr:uid="{00000000-0005-0000-0000-00003B060000}"/>
    <cellStyle name="Nadpis 3 2" xfId="1597" xr:uid="{00000000-0005-0000-0000-00003C060000}"/>
    <cellStyle name="Nadpis 3 2 10" xfId="1598" xr:uid="{00000000-0005-0000-0000-00003D060000}"/>
    <cellStyle name="Nadpis 3 2 11" xfId="1599" xr:uid="{00000000-0005-0000-0000-00003E060000}"/>
    <cellStyle name="Nadpis 3 2 12" xfId="1600" xr:uid="{00000000-0005-0000-0000-00003F060000}"/>
    <cellStyle name="Nadpis 3 2 13" xfId="1601" xr:uid="{00000000-0005-0000-0000-000040060000}"/>
    <cellStyle name="Nadpis 3 2 14" xfId="1602" xr:uid="{00000000-0005-0000-0000-000041060000}"/>
    <cellStyle name="Nadpis 3 2 15" xfId="1603" xr:uid="{00000000-0005-0000-0000-000042060000}"/>
    <cellStyle name="Nadpis 3 2 16" xfId="1604" xr:uid="{00000000-0005-0000-0000-000043060000}"/>
    <cellStyle name="Nadpis 3 2 2" xfId="1605" xr:uid="{00000000-0005-0000-0000-000044060000}"/>
    <cellStyle name="Nadpis 3 2 3" xfId="1606" xr:uid="{00000000-0005-0000-0000-000045060000}"/>
    <cellStyle name="Nadpis 3 2 4" xfId="1607" xr:uid="{00000000-0005-0000-0000-000046060000}"/>
    <cellStyle name="Nadpis 3 2 4 10" xfId="1608" xr:uid="{00000000-0005-0000-0000-000047060000}"/>
    <cellStyle name="Nadpis 3 2 4 11" xfId="1609" xr:uid="{00000000-0005-0000-0000-000048060000}"/>
    <cellStyle name="Nadpis 3 2 4 2" xfId="1610" xr:uid="{00000000-0005-0000-0000-000049060000}"/>
    <cellStyle name="Nadpis 3 2 4 3" xfId="1611" xr:uid="{00000000-0005-0000-0000-00004A060000}"/>
    <cellStyle name="Nadpis 3 2 4 4" xfId="1612" xr:uid="{00000000-0005-0000-0000-00004B060000}"/>
    <cellStyle name="Nadpis 3 2 4 5" xfId="1613" xr:uid="{00000000-0005-0000-0000-00004C060000}"/>
    <cellStyle name="Nadpis 3 2 4 6" xfId="1614" xr:uid="{00000000-0005-0000-0000-00004D060000}"/>
    <cellStyle name="Nadpis 3 2 4 7" xfId="1615" xr:uid="{00000000-0005-0000-0000-00004E060000}"/>
    <cellStyle name="Nadpis 3 2 4 8" xfId="1616" xr:uid="{00000000-0005-0000-0000-00004F060000}"/>
    <cellStyle name="Nadpis 3 2 4 9" xfId="1617" xr:uid="{00000000-0005-0000-0000-000050060000}"/>
    <cellStyle name="Nadpis 3 2 5" xfId="1618" xr:uid="{00000000-0005-0000-0000-000051060000}"/>
    <cellStyle name="Nadpis 3 2 5 10" xfId="1619" xr:uid="{00000000-0005-0000-0000-000052060000}"/>
    <cellStyle name="Nadpis 3 2 5 11" xfId="1620" xr:uid="{00000000-0005-0000-0000-000053060000}"/>
    <cellStyle name="Nadpis 3 2 5 2" xfId="1621" xr:uid="{00000000-0005-0000-0000-000054060000}"/>
    <cellStyle name="Nadpis 3 2 5 3" xfId="1622" xr:uid="{00000000-0005-0000-0000-000055060000}"/>
    <cellStyle name="Nadpis 3 2 5 4" xfId="1623" xr:uid="{00000000-0005-0000-0000-000056060000}"/>
    <cellStyle name="Nadpis 3 2 5 5" xfId="1624" xr:uid="{00000000-0005-0000-0000-000057060000}"/>
    <cellStyle name="Nadpis 3 2 5 6" xfId="1625" xr:uid="{00000000-0005-0000-0000-000058060000}"/>
    <cellStyle name="Nadpis 3 2 5 7" xfId="1626" xr:uid="{00000000-0005-0000-0000-000059060000}"/>
    <cellStyle name="Nadpis 3 2 5 8" xfId="1627" xr:uid="{00000000-0005-0000-0000-00005A060000}"/>
    <cellStyle name="Nadpis 3 2 5 9" xfId="1628" xr:uid="{00000000-0005-0000-0000-00005B060000}"/>
    <cellStyle name="Nadpis 3 2 6" xfId="1629" xr:uid="{00000000-0005-0000-0000-00005C060000}"/>
    <cellStyle name="Nadpis 3 2 6 10" xfId="1630" xr:uid="{00000000-0005-0000-0000-00005D060000}"/>
    <cellStyle name="Nadpis 3 2 6 11" xfId="1631" xr:uid="{00000000-0005-0000-0000-00005E060000}"/>
    <cellStyle name="Nadpis 3 2 6 2" xfId="1632" xr:uid="{00000000-0005-0000-0000-00005F060000}"/>
    <cellStyle name="Nadpis 3 2 6 3" xfId="1633" xr:uid="{00000000-0005-0000-0000-000060060000}"/>
    <cellStyle name="Nadpis 3 2 6 4" xfId="1634" xr:uid="{00000000-0005-0000-0000-000061060000}"/>
    <cellStyle name="Nadpis 3 2 6 5" xfId="1635" xr:uid="{00000000-0005-0000-0000-000062060000}"/>
    <cellStyle name="Nadpis 3 2 6 6" xfId="1636" xr:uid="{00000000-0005-0000-0000-000063060000}"/>
    <cellStyle name="Nadpis 3 2 6 7" xfId="1637" xr:uid="{00000000-0005-0000-0000-000064060000}"/>
    <cellStyle name="Nadpis 3 2 6 8" xfId="1638" xr:uid="{00000000-0005-0000-0000-000065060000}"/>
    <cellStyle name="Nadpis 3 2 6 9" xfId="1639" xr:uid="{00000000-0005-0000-0000-000066060000}"/>
    <cellStyle name="Nadpis 3 2 7" xfId="1640" xr:uid="{00000000-0005-0000-0000-000067060000}"/>
    <cellStyle name="Nadpis 3 2 8" xfId="1641" xr:uid="{00000000-0005-0000-0000-000068060000}"/>
    <cellStyle name="Nadpis 3 2 9" xfId="1642" xr:uid="{00000000-0005-0000-0000-000069060000}"/>
    <cellStyle name="Nadpis 3 3" xfId="1643" xr:uid="{00000000-0005-0000-0000-00006A060000}"/>
    <cellStyle name="Nadpis 3 3 10" xfId="1644" xr:uid="{00000000-0005-0000-0000-00006B060000}"/>
    <cellStyle name="Nadpis 3 3 11" xfId="1645" xr:uid="{00000000-0005-0000-0000-00006C060000}"/>
    <cellStyle name="Nadpis 3 3 2" xfId="1646" xr:uid="{00000000-0005-0000-0000-00006D060000}"/>
    <cellStyle name="Nadpis 3 3 3" xfId="1647" xr:uid="{00000000-0005-0000-0000-00006E060000}"/>
    <cellStyle name="Nadpis 3 3 4" xfId="1648" xr:uid="{00000000-0005-0000-0000-00006F060000}"/>
    <cellStyle name="Nadpis 3 3 5" xfId="1649" xr:uid="{00000000-0005-0000-0000-000070060000}"/>
    <cellStyle name="Nadpis 3 3 6" xfId="1650" xr:uid="{00000000-0005-0000-0000-000071060000}"/>
    <cellStyle name="Nadpis 3 3 7" xfId="1651" xr:uid="{00000000-0005-0000-0000-000072060000}"/>
    <cellStyle name="Nadpis 3 3 8" xfId="1652" xr:uid="{00000000-0005-0000-0000-000073060000}"/>
    <cellStyle name="Nadpis 3 3 9" xfId="1653" xr:uid="{00000000-0005-0000-0000-000074060000}"/>
    <cellStyle name="Nadpis 3 4" xfId="1654" xr:uid="{00000000-0005-0000-0000-000075060000}"/>
    <cellStyle name="Nadpis 3 4 10" xfId="1655" xr:uid="{00000000-0005-0000-0000-000076060000}"/>
    <cellStyle name="Nadpis 3 4 11" xfId="1656" xr:uid="{00000000-0005-0000-0000-000077060000}"/>
    <cellStyle name="Nadpis 3 4 2" xfId="1657" xr:uid="{00000000-0005-0000-0000-000078060000}"/>
    <cellStyle name="Nadpis 3 4 3" xfId="1658" xr:uid="{00000000-0005-0000-0000-000079060000}"/>
    <cellStyle name="Nadpis 3 4 4" xfId="1659" xr:uid="{00000000-0005-0000-0000-00007A060000}"/>
    <cellStyle name="Nadpis 3 4 5" xfId="1660" xr:uid="{00000000-0005-0000-0000-00007B060000}"/>
    <cellStyle name="Nadpis 3 4 6" xfId="1661" xr:uid="{00000000-0005-0000-0000-00007C060000}"/>
    <cellStyle name="Nadpis 3 4 7" xfId="1662" xr:uid="{00000000-0005-0000-0000-00007D060000}"/>
    <cellStyle name="Nadpis 3 4 8" xfId="1663" xr:uid="{00000000-0005-0000-0000-00007E060000}"/>
    <cellStyle name="Nadpis 3 4 9" xfId="1664" xr:uid="{00000000-0005-0000-0000-00007F060000}"/>
    <cellStyle name="Nadpis 4 2" xfId="1665" xr:uid="{00000000-0005-0000-0000-000080060000}"/>
    <cellStyle name="Nadpis 4 2 10" xfId="1666" xr:uid="{00000000-0005-0000-0000-000081060000}"/>
    <cellStyle name="Nadpis 4 2 11" xfId="1667" xr:uid="{00000000-0005-0000-0000-000082060000}"/>
    <cellStyle name="Nadpis 4 2 12" xfId="1668" xr:uid="{00000000-0005-0000-0000-000083060000}"/>
    <cellStyle name="Nadpis 4 2 13" xfId="1669" xr:uid="{00000000-0005-0000-0000-000084060000}"/>
    <cellStyle name="Nadpis 4 2 14" xfId="1670" xr:uid="{00000000-0005-0000-0000-000085060000}"/>
    <cellStyle name="Nadpis 4 2 15" xfId="1671" xr:uid="{00000000-0005-0000-0000-000086060000}"/>
    <cellStyle name="Nadpis 4 2 16" xfId="1672" xr:uid="{00000000-0005-0000-0000-000087060000}"/>
    <cellStyle name="Nadpis 4 2 2" xfId="1673" xr:uid="{00000000-0005-0000-0000-000088060000}"/>
    <cellStyle name="Nadpis 4 2 3" xfId="1674" xr:uid="{00000000-0005-0000-0000-000089060000}"/>
    <cellStyle name="Nadpis 4 2 4" xfId="1675" xr:uid="{00000000-0005-0000-0000-00008A060000}"/>
    <cellStyle name="Nadpis 4 2 4 10" xfId="1676" xr:uid="{00000000-0005-0000-0000-00008B060000}"/>
    <cellStyle name="Nadpis 4 2 4 11" xfId="1677" xr:uid="{00000000-0005-0000-0000-00008C060000}"/>
    <cellStyle name="Nadpis 4 2 4 2" xfId="1678" xr:uid="{00000000-0005-0000-0000-00008D060000}"/>
    <cellStyle name="Nadpis 4 2 4 3" xfId="1679" xr:uid="{00000000-0005-0000-0000-00008E060000}"/>
    <cellStyle name="Nadpis 4 2 4 4" xfId="1680" xr:uid="{00000000-0005-0000-0000-00008F060000}"/>
    <cellStyle name="Nadpis 4 2 4 5" xfId="1681" xr:uid="{00000000-0005-0000-0000-000090060000}"/>
    <cellStyle name="Nadpis 4 2 4 6" xfId="1682" xr:uid="{00000000-0005-0000-0000-000091060000}"/>
    <cellStyle name="Nadpis 4 2 4 7" xfId="1683" xr:uid="{00000000-0005-0000-0000-000092060000}"/>
    <cellStyle name="Nadpis 4 2 4 8" xfId="1684" xr:uid="{00000000-0005-0000-0000-000093060000}"/>
    <cellStyle name="Nadpis 4 2 4 9" xfId="1685" xr:uid="{00000000-0005-0000-0000-000094060000}"/>
    <cellStyle name="Nadpis 4 2 5" xfId="1686" xr:uid="{00000000-0005-0000-0000-000095060000}"/>
    <cellStyle name="Nadpis 4 2 5 10" xfId="1687" xr:uid="{00000000-0005-0000-0000-000096060000}"/>
    <cellStyle name="Nadpis 4 2 5 11" xfId="1688" xr:uid="{00000000-0005-0000-0000-000097060000}"/>
    <cellStyle name="Nadpis 4 2 5 2" xfId="1689" xr:uid="{00000000-0005-0000-0000-000098060000}"/>
    <cellStyle name="Nadpis 4 2 5 3" xfId="1690" xr:uid="{00000000-0005-0000-0000-000099060000}"/>
    <cellStyle name="Nadpis 4 2 5 4" xfId="1691" xr:uid="{00000000-0005-0000-0000-00009A060000}"/>
    <cellStyle name="Nadpis 4 2 5 5" xfId="1692" xr:uid="{00000000-0005-0000-0000-00009B060000}"/>
    <cellStyle name="Nadpis 4 2 5 6" xfId="1693" xr:uid="{00000000-0005-0000-0000-00009C060000}"/>
    <cellStyle name="Nadpis 4 2 5 7" xfId="1694" xr:uid="{00000000-0005-0000-0000-00009D060000}"/>
    <cellStyle name="Nadpis 4 2 5 8" xfId="1695" xr:uid="{00000000-0005-0000-0000-00009E060000}"/>
    <cellStyle name="Nadpis 4 2 5 9" xfId="1696" xr:uid="{00000000-0005-0000-0000-00009F060000}"/>
    <cellStyle name="Nadpis 4 2 6" xfId="1697" xr:uid="{00000000-0005-0000-0000-0000A0060000}"/>
    <cellStyle name="Nadpis 4 2 6 10" xfId="1698" xr:uid="{00000000-0005-0000-0000-0000A1060000}"/>
    <cellStyle name="Nadpis 4 2 6 11" xfId="1699" xr:uid="{00000000-0005-0000-0000-0000A2060000}"/>
    <cellStyle name="Nadpis 4 2 6 2" xfId="1700" xr:uid="{00000000-0005-0000-0000-0000A3060000}"/>
    <cellStyle name="Nadpis 4 2 6 3" xfId="1701" xr:uid="{00000000-0005-0000-0000-0000A4060000}"/>
    <cellStyle name="Nadpis 4 2 6 4" xfId="1702" xr:uid="{00000000-0005-0000-0000-0000A5060000}"/>
    <cellStyle name="Nadpis 4 2 6 5" xfId="1703" xr:uid="{00000000-0005-0000-0000-0000A6060000}"/>
    <cellStyle name="Nadpis 4 2 6 6" xfId="1704" xr:uid="{00000000-0005-0000-0000-0000A7060000}"/>
    <cellStyle name="Nadpis 4 2 6 7" xfId="1705" xr:uid="{00000000-0005-0000-0000-0000A8060000}"/>
    <cellStyle name="Nadpis 4 2 6 8" xfId="1706" xr:uid="{00000000-0005-0000-0000-0000A9060000}"/>
    <cellStyle name="Nadpis 4 2 6 9" xfId="1707" xr:uid="{00000000-0005-0000-0000-0000AA060000}"/>
    <cellStyle name="Nadpis 4 2 7" xfId="1708" xr:uid="{00000000-0005-0000-0000-0000AB060000}"/>
    <cellStyle name="Nadpis 4 2 8" xfId="1709" xr:uid="{00000000-0005-0000-0000-0000AC060000}"/>
    <cellStyle name="Nadpis 4 2 9" xfId="1710" xr:uid="{00000000-0005-0000-0000-0000AD060000}"/>
    <cellStyle name="Nadpis 4 3" xfId="1711" xr:uid="{00000000-0005-0000-0000-0000AE060000}"/>
    <cellStyle name="Nadpis 4 3 10" xfId="1712" xr:uid="{00000000-0005-0000-0000-0000AF060000}"/>
    <cellStyle name="Nadpis 4 3 11" xfId="1713" xr:uid="{00000000-0005-0000-0000-0000B0060000}"/>
    <cellStyle name="Nadpis 4 3 2" xfId="1714" xr:uid="{00000000-0005-0000-0000-0000B1060000}"/>
    <cellStyle name="Nadpis 4 3 3" xfId="1715" xr:uid="{00000000-0005-0000-0000-0000B2060000}"/>
    <cellStyle name="Nadpis 4 3 4" xfId="1716" xr:uid="{00000000-0005-0000-0000-0000B3060000}"/>
    <cellStyle name="Nadpis 4 3 5" xfId="1717" xr:uid="{00000000-0005-0000-0000-0000B4060000}"/>
    <cellStyle name="Nadpis 4 3 6" xfId="1718" xr:uid="{00000000-0005-0000-0000-0000B5060000}"/>
    <cellStyle name="Nadpis 4 3 7" xfId="1719" xr:uid="{00000000-0005-0000-0000-0000B6060000}"/>
    <cellStyle name="Nadpis 4 3 8" xfId="1720" xr:uid="{00000000-0005-0000-0000-0000B7060000}"/>
    <cellStyle name="Nadpis 4 3 9" xfId="1721" xr:uid="{00000000-0005-0000-0000-0000B8060000}"/>
    <cellStyle name="Nadpis 4 4" xfId="1722" xr:uid="{00000000-0005-0000-0000-0000B9060000}"/>
    <cellStyle name="Nadpis 4 4 10" xfId="1723" xr:uid="{00000000-0005-0000-0000-0000BA060000}"/>
    <cellStyle name="Nadpis 4 4 11" xfId="1724" xr:uid="{00000000-0005-0000-0000-0000BB060000}"/>
    <cellStyle name="Nadpis 4 4 2" xfId="1725" xr:uid="{00000000-0005-0000-0000-0000BC060000}"/>
    <cellStyle name="Nadpis 4 4 3" xfId="1726" xr:uid="{00000000-0005-0000-0000-0000BD060000}"/>
    <cellStyle name="Nadpis 4 4 4" xfId="1727" xr:uid="{00000000-0005-0000-0000-0000BE060000}"/>
    <cellStyle name="Nadpis 4 4 5" xfId="1728" xr:uid="{00000000-0005-0000-0000-0000BF060000}"/>
    <cellStyle name="Nadpis 4 4 6" xfId="1729" xr:uid="{00000000-0005-0000-0000-0000C0060000}"/>
    <cellStyle name="Nadpis 4 4 7" xfId="1730" xr:uid="{00000000-0005-0000-0000-0000C1060000}"/>
    <cellStyle name="Nadpis 4 4 8" xfId="1731" xr:uid="{00000000-0005-0000-0000-0000C2060000}"/>
    <cellStyle name="Nadpis 4 4 9" xfId="1732" xr:uid="{00000000-0005-0000-0000-0000C3060000}"/>
    <cellStyle name="nadpis 5" xfId="1733" xr:uid="{00000000-0005-0000-0000-0000C4060000}"/>
    <cellStyle name="nadpis 6" xfId="1734" xr:uid="{00000000-0005-0000-0000-0000C5060000}"/>
    <cellStyle name="nadpis 7" xfId="1735" xr:uid="{00000000-0005-0000-0000-0000C6060000}"/>
    <cellStyle name="nadpis 8" xfId="1736" xr:uid="{00000000-0005-0000-0000-0000C7060000}"/>
    <cellStyle name="nadpis 9" xfId="1737" xr:uid="{00000000-0005-0000-0000-0000C8060000}"/>
    <cellStyle name="nadpis-12" xfId="1738" xr:uid="{00000000-0005-0000-0000-0000C9060000}"/>
    <cellStyle name="nadpis-podtr." xfId="1739" xr:uid="{00000000-0005-0000-0000-0000CA060000}"/>
    <cellStyle name="nadpis-podtr-12" xfId="1740" xr:uid="{00000000-0005-0000-0000-0000CB060000}"/>
    <cellStyle name="nadpis-podtr-šik" xfId="1741" xr:uid="{00000000-0005-0000-0000-0000CC060000}"/>
    <cellStyle name="NAROW" xfId="1742" xr:uid="{00000000-0005-0000-0000-0000CD060000}"/>
    <cellStyle name="Název 2" xfId="1743" xr:uid="{00000000-0005-0000-0000-0000CE060000}"/>
    <cellStyle name="Název 2 10" xfId="1744" xr:uid="{00000000-0005-0000-0000-0000CF060000}"/>
    <cellStyle name="Název 2 11" xfId="1745" xr:uid="{00000000-0005-0000-0000-0000D0060000}"/>
    <cellStyle name="Název 2 12" xfId="1746" xr:uid="{00000000-0005-0000-0000-0000D1060000}"/>
    <cellStyle name="Název 2 13" xfId="1747" xr:uid="{00000000-0005-0000-0000-0000D2060000}"/>
    <cellStyle name="Název 2 14" xfId="1748" xr:uid="{00000000-0005-0000-0000-0000D3060000}"/>
    <cellStyle name="Název 2 15" xfId="1749" xr:uid="{00000000-0005-0000-0000-0000D4060000}"/>
    <cellStyle name="Název 2 16" xfId="1750" xr:uid="{00000000-0005-0000-0000-0000D5060000}"/>
    <cellStyle name="Název 2 2" xfId="1751" xr:uid="{00000000-0005-0000-0000-0000D6060000}"/>
    <cellStyle name="Název 2 3" xfId="1752" xr:uid="{00000000-0005-0000-0000-0000D7060000}"/>
    <cellStyle name="Název 2 4" xfId="1753" xr:uid="{00000000-0005-0000-0000-0000D8060000}"/>
    <cellStyle name="Název 2 4 10" xfId="1754" xr:uid="{00000000-0005-0000-0000-0000D9060000}"/>
    <cellStyle name="Název 2 4 11" xfId="1755" xr:uid="{00000000-0005-0000-0000-0000DA060000}"/>
    <cellStyle name="Název 2 4 2" xfId="1756" xr:uid="{00000000-0005-0000-0000-0000DB060000}"/>
    <cellStyle name="Název 2 4 3" xfId="1757" xr:uid="{00000000-0005-0000-0000-0000DC060000}"/>
    <cellStyle name="Název 2 4 4" xfId="1758" xr:uid="{00000000-0005-0000-0000-0000DD060000}"/>
    <cellStyle name="Název 2 4 5" xfId="1759" xr:uid="{00000000-0005-0000-0000-0000DE060000}"/>
    <cellStyle name="Název 2 4 6" xfId="1760" xr:uid="{00000000-0005-0000-0000-0000DF060000}"/>
    <cellStyle name="Název 2 4 7" xfId="1761" xr:uid="{00000000-0005-0000-0000-0000E0060000}"/>
    <cellStyle name="Název 2 4 8" xfId="1762" xr:uid="{00000000-0005-0000-0000-0000E1060000}"/>
    <cellStyle name="Název 2 4 9" xfId="1763" xr:uid="{00000000-0005-0000-0000-0000E2060000}"/>
    <cellStyle name="Název 2 5" xfId="1764" xr:uid="{00000000-0005-0000-0000-0000E3060000}"/>
    <cellStyle name="Název 2 5 10" xfId="1765" xr:uid="{00000000-0005-0000-0000-0000E4060000}"/>
    <cellStyle name="Název 2 5 11" xfId="1766" xr:uid="{00000000-0005-0000-0000-0000E5060000}"/>
    <cellStyle name="Název 2 5 2" xfId="1767" xr:uid="{00000000-0005-0000-0000-0000E6060000}"/>
    <cellStyle name="Název 2 5 3" xfId="1768" xr:uid="{00000000-0005-0000-0000-0000E7060000}"/>
    <cellStyle name="Název 2 5 4" xfId="1769" xr:uid="{00000000-0005-0000-0000-0000E8060000}"/>
    <cellStyle name="Název 2 5 5" xfId="1770" xr:uid="{00000000-0005-0000-0000-0000E9060000}"/>
    <cellStyle name="Název 2 5 6" xfId="1771" xr:uid="{00000000-0005-0000-0000-0000EA060000}"/>
    <cellStyle name="Název 2 5 7" xfId="1772" xr:uid="{00000000-0005-0000-0000-0000EB060000}"/>
    <cellStyle name="Název 2 5 8" xfId="1773" xr:uid="{00000000-0005-0000-0000-0000EC060000}"/>
    <cellStyle name="Název 2 5 9" xfId="1774" xr:uid="{00000000-0005-0000-0000-0000ED060000}"/>
    <cellStyle name="Název 2 6" xfId="1775" xr:uid="{00000000-0005-0000-0000-0000EE060000}"/>
    <cellStyle name="Název 2 6 10" xfId="1776" xr:uid="{00000000-0005-0000-0000-0000EF060000}"/>
    <cellStyle name="Název 2 6 11" xfId="1777" xr:uid="{00000000-0005-0000-0000-0000F0060000}"/>
    <cellStyle name="Název 2 6 2" xfId="1778" xr:uid="{00000000-0005-0000-0000-0000F1060000}"/>
    <cellStyle name="Název 2 6 3" xfId="1779" xr:uid="{00000000-0005-0000-0000-0000F2060000}"/>
    <cellStyle name="Název 2 6 4" xfId="1780" xr:uid="{00000000-0005-0000-0000-0000F3060000}"/>
    <cellStyle name="Název 2 6 5" xfId="1781" xr:uid="{00000000-0005-0000-0000-0000F4060000}"/>
    <cellStyle name="Název 2 6 6" xfId="1782" xr:uid="{00000000-0005-0000-0000-0000F5060000}"/>
    <cellStyle name="Název 2 6 7" xfId="1783" xr:uid="{00000000-0005-0000-0000-0000F6060000}"/>
    <cellStyle name="Název 2 6 8" xfId="1784" xr:uid="{00000000-0005-0000-0000-0000F7060000}"/>
    <cellStyle name="Název 2 6 9" xfId="1785" xr:uid="{00000000-0005-0000-0000-0000F8060000}"/>
    <cellStyle name="Název 2 7" xfId="1786" xr:uid="{00000000-0005-0000-0000-0000F9060000}"/>
    <cellStyle name="Název 2 8" xfId="1787" xr:uid="{00000000-0005-0000-0000-0000FA060000}"/>
    <cellStyle name="Název 2 9" xfId="1788" xr:uid="{00000000-0005-0000-0000-0000FB060000}"/>
    <cellStyle name="Název 3" xfId="1789" xr:uid="{00000000-0005-0000-0000-0000FC060000}"/>
    <cellStyle name="Název 3 10" xfId="1790" xr:uid="{00000000-0005-0000-0000-0000FD060000}"/>
    <cellStyle name="Název 3 11" xfId="1791" xr:uid="{00000000-0005-0000-0000-0000FE060000}"/>
    <cellStyle name="Název 3 2" xfId="1792" xr:uid="{00000000-0005-0000-0000-0000FF060000}"/>
    <cellStyle name="Název 3 3" xfId="1793" xr:uid="{00000000-0005-0000-0000-000000070000}"/>
    <cellStyle name="Název 3 4" xfId="1794" xr:uid="{00000000-0005-0000-0000-000001070000}"/>
    <cellStyle name="Název 3 5" xfId="1795" xr:uid="{00000000-0005-0000-0000-000002070000}"/>
    <cellStyle name="Název 3 6" xfId="1796" xr:uid="{00000000-0005-0000-0000-000003070000}"/>
    <cellStyle name="Název 3 7" xfId="1797" xr:uid="{00000000-0005-0000-0000-000004070000}"/>
    <cellStyle name="Název 3 8" xfId="1798" xr:uid="{00000000-0005-0000-0000-000005070000}"/>
    <cellStyle name="Název 3 9" xfId="1799" xr:uid="{00000000-0005-0000-0000-000006070000}"/>
    <cellStyle name="Název 4" xfId="1800" xr:uid="{00000000-0005-0000-0000-000007070000}"/>
    <cellStyle name="Název 4 10" xfId="1801" xr:uid="{00000000-0005-0000-0000-000008070000}"/>
    <cellStyle name="Název 4 11" xfId="1802" xr:uid="{00000000-0005-0000-0000-000009070000}"/>
    <cellStyle name="Název 4 2" xfId="1803" xr:uid="{00000000-0005-0000-0000-00000A070000}"/>
    <cellStyle name="Název 4 3" xfId="1804" xr:uid="{00000000-0005-0000-0000-00000B070000}"/>
    <cellStyle name="Název 4 4" xfId="1805" xr:uid="{00000000-0005-0000-0000-00000C070000}"/>
    <cellStyle name="Název 4 5" xfId="1806" xr:uid="{00000000-0005-0000-0000-00000D070000}"/>
    <cellStyle name="Název 4 6" xfId="1807" xr:uid="{00000000-0005-0000-0000-00000E070000}"/>
    <cellStyle name="Název 4 7" xfId="1808" xr:uid="{00000000-0005-0000-0000-00000F070000}"/>
    <cellStyle name="Název 4 8" xfId="1809" xr:uid="{00000000-0005-0000-0000-000010070000}"/>
    <cellStyle name="Název 4 9" xfId="1810" xr:uid="{00000000-0005-0000-0000-000011070000}"/>
    <cellStyle name="NazevOddilu" xfId="1811" xr:uid="{00000000-0005-0000-0000-000012070000}"/>
    <cellStyle name="NazevPolozky" xfId="1812" xr:uid="{00000000-0005-0000-0000-000013070000}"/>
    <cellStyle name="Neutrálna" xfId="1813" xr:uid="{00000000-0005-0000-0000-000014070000}"/>
    <cellStyle name="Neutrální 2" xfId="1814" xr:uid="{00000000-0005-0000-0000-000015070000}"/>
    <cellStyle name="Neutrální 2 10" xfId="1815" xr:uid="{00000000-0005-0000-0000-000016070000}"/>
    <cellStyle name="Neutrální 2 11" xfId="1816" xr:uid="{00000000-0005-0000-0000-000017070000}"/>
    <cellStyle name="Neutrální 2 12" xfId="1817" xr:uid="{00000000-0005-0000-0000-000018070000}"/>
    <cellStyle name="Neutrální 2 13" xfId="1818" xr:uid="{00000000-0005-0000-0000-000019070000}"/>
    <cellStyle name="Neutrální 2 14" xfId="1819" xr:uid="{00000000-0005-0000-0000-00001A070000}"/>
    <cellStyle name="Neutrální 2 15" xfId="1820" xr:uid="{00000000-0005-0000-0000-00001B070000}"/>
    <cellStyle name="Neutrální 2 16" xfId="1821" xr:uid="{00000000-0005-0000-0000-00001C070000}"/>
    <cellStyle name="Neutrální 2 2" xfId="1822" xr:uid="{00000000-0005-0000-0000-00001D070000}"/>
    <cellStyle name="Neutrální 2 3" xfId="1823" xr:uid="{00000000-0005-0000-0000-00001E070000}"/>
    <cellStyle name="Neutrální 2 4" xfId="1824" xr:uid="{00000000-0005-0000-0000-00001F070000}"/>
    <cellStyle name="Neutrální 2 4 10" xfId="1825" xr:uid="{00000000-0005-0000-0000-000020070000}"/>
    <cellStyle name="Neutrální 2 4 11" xfId="1826" xr:uid="{00000000-0005-0000-0000-000021070000}"/>
    <cellStyle name="Neutrální 2 4 2" xfId="1827" xr:uid="{00000000-0005-0000-0000-000022070000}"/>
    <cellStyle name="Neutrální 2 4 3" xfId="1828" xr:uid="{00000000-0005-0000-0000-000023070000}"/>
    <cellStyle name="Neutrální 2 4 4" xfId="1829" xr:uid="{00000000-0005-0000-0000-000024070000}"/>
    <cellStyle name="Neutrální 2 4 5" xfId="1830" xr:uid="{00000000-0005-0000-0000-000025070000}"/>
    <cellStyle name="Neutrální 2 4 6" xfId="1831" xr:uid="{00000000-0005-0000-0000-000026070000}"/>
    <cellStyle name="Neutrální 2 4 7" xfId="1832" xr:uid="{00000000-0005-0000-0000-000027070000}"/>
    <cellStyle name="Neutrální 2 4 8" xfId="1833" xr:uid="{00000000-0005-0000-0000-000028070000}"/>
    <cellStyle name="Neutrální 2 4 9" xfId="1834" xr:uid="{00000000-0005-0000-0000-000029070000}"/>
    <cellStyle name="Neutrální 2 5" xfId="1835" xr:uid="{00000000-0005-0000-0000-00002A070000}"/>
    <cellStyle name="Neutrální 2 5 10" xfId="1836" xr:uid="{00000000-0005-0000-0000-00002B070000}"/>
    <cellStyle name="Neutrální 2 5 11" xfId="1837" xr:uid="{00000000-0005-0000-0000-00002C070000}"/>
    <cellStyle name="Neutrální 2 5 2" xfId="1838" xr:uid="{00000000-0005-0000-0000-00002D070000}"/>
    <cellStyle name="Neutrální 2 5 3" xfId="1839" xr:uid="{00000000-0005-0000-0000-00002E070000}"/>
    <cellStyle name="Neutrální 2 5 4" xfId="1840" xr:uid="{00000000-0005-0000-0000-00002F070000}"/>
    <cellStyle name="Neutrální 2 5 5" xfId="1841" xr:uid="{00000000-0005-0000-0000-000030070000}"/>
    <cellStyle name="Neutrální 2 5 6" xfId="1842" xr:uid="{00000000-0005-0000-0000-000031070000}"/>
    <cellStyle name="Neutrální 2 5 7" xfId="1843" xr:uid="{00000000-0005-0000-0000-000032070000}"/>
    <cellStyle name="Neutrální 2 5 8" xfId="1844" xr:uid="{00000000-0005-0000-0000-000033070000}"/>
    <cellStyle name="Neutrální 2 5 9" xfId="1845" xr:uid="{00000000-0005-0000-0000-000034070000}"/>
    <cellStyle name="Neutrální 2 6" xfId="1846" xr:uid="{00000000-0005-0000-0000-000035070000}"/>
    <cellStyle name="Neutrální 2 6 10" xfId="1847" xr:uid="{00000000-0005-0000-0000-000036070000}"/>
    <cellStyle name="Neutrální 2 6 11" xfId="1848" xr:uid="{00000000-0005-0000-0000-000037070000}"/>
    <cellStyle name="Neutrální 2 6 2" xfId="1849" xr:uid="{00000000-0005-0000-0000-000038070000}"/>
    <cellStyle name="Neutrální 2 6 3" xfId="1850" xr:uid="{00000000-0005-0000-0000-000039070000}"/>
    <cellStyle name="Neutrální 2 6 4" xfId="1851" xr:uid="{00000000-0005-0000-0000-00003A070000}"/>
    <cellStyle name="Neutrální 2 6 5" xfId="1852" xr:uid="{00000000-0005-0000-0000-00003B070000}"/>
    <cellStyle name="Neutrální 2 6 6" xfId="1853" xr:uid="{00000000-0005-0000-0000-00003C070000}"/>
    <cellStyle name="Neutrální 2 6 7" xfId="1854" xr:uid="{00000000-0005-0000-0000-00003D070000}"/>
    <cellStyle name="Neutrální 2 6 8" xfId="1855" xr:uid="{00000000-0005-0000-0000-00003E070000}"/>
    <cellStyle name="Neutrální 2 6 9" xfId="1856" xr:uid="{00000000-0005-0000-0000-00003F070000}"/>
    <cellStyle name="Neutrální 2 7" xfId="1857" xr:uid="{00000000-0005-0000-0000-000040070000}"/>
    <cellStyle name="Neutrální 2 8" xfId="1858" xr:uid="{00000000-0005-0000-0000-000041070000}"/>
    <cellStyle name="Neutrální 2 9" xfId="1859" xr:uid="{00000000-0005-0000-0000-000042070000}"/>
    <cellStyle name="Neutrální 3" xfId="1860" xr:uid="{00000000-0005-0000-0000-000043070000}"/>
    <cellStyle name="Neutrální 3 10" xfId="1861" xr:uid="{00000000-0005-0000-0000-000044070000}"/>
    <cellStyle name="Neutrální 3 11" xfId="1862" xr:uid="{00000000-0005-0000-0000-000045070000}"/>
    <cellStyle name="Neutrální 3 2" xfId="1863" xr:uid="{00000000-0005-0000-0000-000046070000}"/>
    <cellStyle name="Neutrální 3 3" xfId="1864" xr:uid="{00000000-0005-0000-0000-000047070000}"/>
    <cellStyle name="Neutrální 3 4" xfId="1865" xr:uid="{00000000-0005-0000-0000-000048070000}"/>
    <cellStyle name="Neutrální 3 5" xfId="1866" xr:uid="{00000000-0005-0000-0000-000049070000}"/>
    <cellStyle name="Neutrální 3 6" xfId="1867" xr:uid="{00000000-0005-0000-0000-00004A070000}"/>
    <cellStyle name="Neutrální 3 7" xfId="1868" xr:uid="{00000000-0005-0000-0000-00004B070000}"/>
    <cellStyle name="Neutrální 3 8" xfId="1869" xr:uid="{00000000-0005-0000-0000-00004C070000}"/>
    <cellStyle name="Neutrální 3 9" xfId="1870" xr:uid="{00000000-0005-0000-0000-00004D070000}"/>
    <cellStyle name="Neutrální 4" xfId="1871" xr:uid="{00000000-0005-0000-0000-00004E070000}"/>
    <cellStyle name="Neutrální 4 10" xfId="1872" xr:uid="{00000000-0005-0000-0000-00004F070000}"/>
    <cellStyle name="Neutrální 4 11" xfId="1873" xr:uid="{00000000-0005-0000-0000-000050070000}"/>
    <cellStyle name="Neutrální 4 2" xfId="1874" xr:uid="{00000000-0005-0000-0000-000051070000}"/>
    <cellStyle name="Neutrální 4 3" xfId="1875" xr:uid="{00000000-0005-0000-0000-000052070000}"/>
    <cellStyle name="Neutrální 4 4" xfId="1876" xr:uid="{00000000-0005-0000-0000-000053070000}"/>
    <cellStyle name="Neutrální 4 5" xfId="1877" xr:uid="{00000000-0005-0000-0000-000054070000}"/>
    <cellStyle name="Neutrální 4 6" xfId="1878" xr:uid="{00000000-0005-0000-0000-000055070000}"/>
    <cellStyle name="Neutrální 4 7" xfId="1879" xr:uid="{00000000-0005-0000-0000-000056070000}"/>
    <cellStyle name="Neutrální 4 8" xfId="1880" xr:uid="{00000000-0005-0000-0000-000057070000}"/>
    <cellStyle name="Neutrální 4 9" xfId="1881" xr:uid="{00000000-0005-0000-0000-000058070000}"/>
    <cellStyle name="normal" xfId="1882" xr:uid="{00000000-0005-0000-0000-000059070000}"/>
    <cellStyle name="Normal 11" xfId="1883" xr:uid="{00000000-0005-0000-0000-00005A070000}"/>
    <cellStyle name="Normal 11 2" xfId="1884" xr:uid="{00000000-0005-0000-0000-00005B070000}"/>
    <cellStyle name="Normal 11 3" xfId="1885" xr:uid="{00000000-0005-0000-0000-00005C070000}"/>
    <cellStyle name="Normal 11 4" xfId="1886" xr:uid="{00000000-0005-0000-0000-00005D070000}"/>
    <cellStyle name="normal 2" xfId="1887" xr:uid="{00000000-0005-0000-0000-00005E070000}"/>
    <cellStyle name="normal 3" xfId="1888" xr:uid="{00000000-0005-0000-0000-00005F070000}"/>
    <cellStyle name="normal 4" xfId="1889" xr:uid="{00000000-0005-0000-0000-000060070000}"/>
    <cellStyle name="normal 5" xfId="1890" xr:uid="{00000000-0005-0000-0000-000061070000}"/>
    <cellStyle name="normal 6" xfId="1891" xr:uid="{00000000-0005-0000-0000-000062070000}"/>
    <cellStyle name="normal 7" xfId="1892" xr:uid="{00000000-0005-0000-0000-000063070000}"/>
    <cellStyle name="Normal_02_beton_vyztuz" xfId="1893" xr:uid="{00000000-0005-0000-0000-000064070000}"/>
    <cellStyle name="normálne 2" xfId="1894" xr:uid="{00000000-0005-0000-0000-000065070000}"/>
    <cellStyle name="normálne 2 2" xfId="1895" xr:uid="{00000000-0005-0000-0000-000066070000}"/>
    <cellStyle name="normálne_Plettac2K50920 D" xfId="1896" xr:uid="{00000000-0005-0000-0000-000067070000}"/>
    <cellStyle name="Normální" xfId="0" builtinId="0"/>
    <cellStyle name="Normální 10" xfId="1897" xr:uid="{00000000-0005-0000-0000-000069070000}"/>
    <cellStyle name="normální 10 2" xfId="1898" xr:uid="{00000000-0005-0000-0000-00006A070000}"/>
    <cellStyle name="normální 10 3" xfId="1899" xr:uid="{00000000-0005-0000-0000-00006B070000}"/>
    <cellStyle name="normální 10 4" xfId="1900" xr:uid="{00000000-0005-0000-0000-00006C070000}"/>
    <cellStyle name="normální 10 5" xfId="1901" xr:uid="{00000000-0005-0000-0000-00006D070000}"/>
    <cellStyle name="Normální 11" xfId="1902" xr:uid="{00000000-0005-0000-0000-00006E070000}"/>
    <cellStyle name="normální 11 2" xfId="1903" xr:uid="{00000000-0005-0000-0000-00006F070000}"/>
    <cellStyle name="normální 11 3" xfId="1904" xr:uid="{00000000-0005-0000-0000-000070070000}"/>
    <cellStyle name="Normální 12" xfId="1905" xr:uid="{00000000-0005-0000-0000-000071070000}"/>
    <cellStyle name="normální 12 2" xfId="1906" xr:uid="{00000000-0005-0000-0000-000072070000}"/>
    <cellStyle name="normální 12 3" xfId="1907" xr:uid="{00000000-0005-0000-0000-000073070000}"/>
    <cellStyle name="Normální 12 4" xfId="2705" xr:uid="{8909F2A1-A15D-4A04-8D24-3B9AA3FEE59A}"/>
    <cellStyle name="Normální 12 5" xfId="2691" xr:uid="{BF75D5DB-7D6C-432D-91B0-0775DFE75DCE}"/>
    <cellStyle name="Normální 12 6" xfId="2704" xr:uid="{1B66C9BA-3231-4149-B1A7-7B3D56B442A9}"/>
    <cellStyle name="Normální 12 7" xfId="2690" xr:uid="{19750C61-5952-4454-8FEE-4C9DF3499831}"/>
    <cellStyle name="Normální 13" xfId="1908" xr:uid="{00000000-0005-0000-0000-000074070000}"/>
    <cellStyle name="normální 13 2" xfId="1909" xr:uid="{00000000-0005-0000-0000-000075070000}"/>
    <cellStyle name="normální 13 3" xfId="1910" xr:uid="{00000000-0005-0000-0000-000076070000}"/>
    <cellStyle name="Normální 13 4" xfId="2707" xr:uid="{2E8DE7E5-AD1D-4F9F-A4AE-702BAE027175}"/>
    <cellStyle name="Normální 13 5" xfId="2689" xr:uid="{EF48AEA1-DF19-47BE-BDF1-92336E3EFC72}"/>
    <cellStyle name="Normální 13 6" xfId="2706" xr:uid="{7EA1803A-F6D7-4CA1-A42B-7B68FF1B7869}"/>
    <cellStyle name="Normální 13 7" xfId="2687" xr:uid="{A1414246-B2D4-45B3-8228-2582BCBADE36}"/>
    <cellStyle name="Normální 14" xfId="1911" xr:uid="{00000000-0005-0000-0000-000077070000}"/>
    <cellStyle name="normální 14 2" xfId="1912" xr:uid="{00000000-0005-0000-0000-000078070000}"/>
    <cellStyle name="normální 14 3" xfId="1913" xr:uid="{00000000-0005-0000-0000-000079070000}"/>
    <cellStyle name="Normální 14 4" xfId="2708" xr:uid="{9337EFD4-9312-4E39-84A1-3F69FFCE195B}"/>
    <cellStyle name="Normální 14 5" xfId="2688" xr:uid="{764C47EC-6786-43EB-9C46-3DDE4DE39DC0}"/>
    <cellStyle name="Normální 14 6" xfId="2709" xr:uid="{AA69BA24-A6C0-423F-9062-BB54EBCF0A1D}"/>
    <cellStyle name="Normální 14 7" xfId="2685" xr:uid="{E016F12E-E17A-4C01-830D-9771565E6F6C}"/>
    <cellStyle name="Normální 15" xfId="1914" xr:uid="{00000000-0005-0000-0000-00007A070000}"/>
    <cellStyle name="normální 15 2" xfId="1915" xr:uid="{00000000-0005-0000-0000-00007B070000}"/>
    <cellStyle name="normální 15 3" xfId="1916" xr:uid="{00000000-0005-0000-0000-00007C070000}"/>
    <cellStyle name="Normální 15 4" xfId="2710" xr:uid="{314A6F0D-125F-47DB-ADFE-422106278E6E}"/>
    <cellStyle name="Normální 15 5" xfId="2686" xr:uid="{E3CC7EA1-EF92-427C-B24E-57A3623BF80C}"/>
    <cellStyle name="Normální 15 6" xfId="2711" xr:uid="{655AA203-C010-4EFF-A65F-62E506F87780}"/>
    <cellStyle name="Normální 15 7" xfId="2682" xr:uid="{D798059D-C42F-428F-AF3F-A184B9AAD43D}"/>
    <cellStyle name="Normální 16" xfId="1917" xr:uid="{00000000-0005-0000-0000-00007D070000}"/>
    <cellStyle name="normální 16 2" xfId="1918" xr:uid="{00000000-0005-0000-0000-00007E070000}"/>
    <cellStyle name="normální 16 3" xfId="1919" xr:uid="{00000000-0005-0000-0000-00007F070000}"/>
    <cellStyle name="Normální 16 4" xfId="2712" xr:uid="{E437E96B-38A0-42B1-8E16-3EA2D8E3B8A8}"/>
    <cellStyle name="Normální 16 5" xfId="2684" xr:uid="{5000E6A6-A145-4CBD-BB9C-566BA67DC997}"/>
    <cellStyle name="Normální 16 6" xfId="2714" xr:uid="{65952E6B-2A2E-469B-9087-453E621F3FB0}"/>
    <cellStyle name="Normální 16 7" xfId="2680" xr:uid="{4AFDF957-E0DA-45DD-A737-B0220052009E}"/>
    <cellStyle name="Normální 17" xfId="1920" xr:uid="{00000000-0005-0000-0000-000080070000}"/>
    <cellStyle name="normální 17 2" xfId="1921" xr:uid="{00000000-0005-0000-0000-000081070000}"/>
    <cellStyle name="normální 17 3" xfId="1922" xr:uid="{00000000-0005-0000-0000-000082070000}"/>
    <cellStyle name="Normální 17 4" xfId="2713" xr:uid="{4FEE7283-B9C7-4BEB-9A88-3587FE6BD683}"/>
    <cellStyle name="Normální 17 5" xfId="2683" xr:uid="{896CA120-48C6-4EC5-9F43-B5EB2613C65C}"/>
    <cellStyle name="Normální 17 6" xfId="2716" xr:uid="{5963D1ED-AD66-42C9-9566-9FCE3503E6BD}"/>
    <cellStyle name="Normální 17 7" xfId="2678" xr:uid="{120FE369-77B9-46CC-BEE7-32C9D474905B}"/>
    <cellStyle name="Normální 18" xfId="1923" xr:uid="{00000000-0005-0000-0000-000083070000}"/>
    <cellStyle name="normální 18 2" xfId="1924" xr:uid="{00000000-0005-0000-0000-000084070000}"/>
    <cellStyle name="normální 18 3" xfId="1925" xr:uid="{00000000-0005-0000-0000-000085070000}"/>
    <cellStyle name="Normální 18 4" xfId="2715" xr:uid="{D6B0E5EB-F7AD-4178-BB47-7F258FA23786}"/>
    <cellStyle name="Normální 18 5" xfId="2681" xr:uid="{23613287-5157-4F6D-8966-8F5B1DFAEC15}"/>
    <cellStyle name="Normální 18 6" xfId="2718" xr:uid="{2F1F7C1D-4DA7-4290-B294-915D68262E64}"/>
    <cellStyle name="Normální 18 7" xfId="2677" xr:uid="{C96F4F7D-C33A-4334-AC7F-B099700C4EE3}"/>
    <cellStyle name="Normální 19" xfId="1926" xr:uid="{00000000-0005-0000-0000-000086070000}"/>
    <cellStyle name="normální 19 2" xfId="1927" xr:uid="{00000000-0005-0000-0000-000087070000}"/>
    <cellStyle name="normální 19 3" xfId="1928" xr:uid="{00000000-0005-0000-0000-000088070000}"/>
    <cellStyle name="Normální 19 4" xfId="2717" xr:uid="{7DB7FB5A-F9CF-46D3-891B-C5EED3A2EB58}"/>
    <cellStyle name="Normální 19 5" xfId="2679" xr:uid="{16AA9800-60D1-42C7-B07F-D397D8B5E6A4}"/>
    <cellStyle name="Normální 19 6" xfId="2719" xr:uid="{DC164792-EE43-456A-A9CD-8A9824483C4E}"/>
    <cellStyle name="Normální 19 7" xfId="2676" xr:uid="{D6FC6568-164B-45B1-9D5B-31945DADDC84}"/>
    <cellStyle name="Normální 2" xfId="1929" xr:uid="{00000000-0005-0000-0000-000089070000}"/>
    <cellStyle name="normální 2 2" xfId="1930" xr:uid="{00000000-0005-0000-0000-00008A070000}"/>
    <cellStyle name="normální 2 2 2" xfId="1931" xr:uid="{00000000-0005-0000-0000-00008B070000}"/>
    <cellStyle name="normální 2 2 3" xfId="1932" xr:uid="{00000000-0005-0000-0000-00008C070000}"/>
    <cellStyle name="normální 2 2 4" xfId="1933" xr:uid="{00000000-0005-0000-0000-00008D070000}"/>
    <cellStyle name="normální 2 3" xfId="1934" xr:uid="{00000000-0005-0000-0000-00008E070000}"/>
    <cellStyle name="normální 2 4" xfId="1935" xr:uid="{00000000-0005-0000-0000-00008F070000}"/>
    <cellStyle name="normální 2 5" xfId="1936" xr:uid="{00000000-0005-0000-0000-000090070000}"/>
    <cellStyle name="Normální 2 6" xfId="1937" xr:uid="{00000000-0005-0000-0000-000091070000}"/>
    <cellStyle name="normální 2 7" xfId="1938" xr:uid="{00000000-0005-0000-0000-000092070000}"/>
    <cellStyle name="normální 2 8" xfId="1939" xr:uid="{00000000-0005-0000-0000-000093070000}"/>
    <cellStyle name="normální 2_cel_vzor" xfId="1940" xr:uid="{00000000-0005-0000-0000-000094070000}"/>
    <cellStyle name="Normální 20" xfId="1941" xr:uid="{00000000-0005-0000-0000-000095070000}"/>
    <cellStyle name="normální 20 2" xfId="1942" xr:uid="{00000000-0005-0000-0000-000096070000}"/>
    <cellStyle name="normální 20 3" xfId="1943" xr:uid="{00000000-0005-0000-0000-000097070000}"/>
    <cellStyle name="Normální 20 4" xfId="2720" xr:uid="{641CE8C2-0C68-4538-AE02-7D7AFF3EE4FB}"/>
    <cellStyle name="Normální 20 5" xfId="2675" xr:uid="{27337B5B-A53B-4558-B3EA-39F42C70EDCC}"/>
    <cellStyle name="Normální 20 6" xfId="2724" xr:uid="{A0A327C3-CEB7-4CF7-92B1-3B7B8DCE0A63}"/>
    <cellStyle name="Normální 20 7" xfId="2670" xr:uid="{18B0A0F5-D115-4C87-BEEF-AAEAD8BDC9FC}"/>
    <cellStyle name="Normální 21" xfId="1944" xr:uid="{00000000-0005-0000-0000-000098070000}"/>
    <cellStyle name="normální 21 2" xfId="1945" xr:uid="{00000000-0005-0000-0000-000099070000}"/>
    <cellStyle name="normální 21 3" xfId="1946" xr:uid="{00000000-0005-0000-0000-00009A070000}"/>
    <cellStyle name="Normální 21 4" xfId="2721" xr:uid="{5B20346D-04C0-4910-9D25-47E176330D6C}"/>
    <cellStyle name="Normální 21 5" xfId="2674" xr:uid="{04BAA97A-0E42-4668-AA72-191042D3167F}"/>
    <cellStyle name="Normální 21 6" xfId="2726" xr:uid="{A42D7F84-83CC-4520-9931-0DAB1CF025F5}"/>
    <cellStyle name="Normální 21 7" xfId="2668" xr:uid="{CBF1C5DA-A2E9-4F41-94A9-A378AB09107E}"/>
    <cellStyle name="Normální 22" xfId="1947" xr:uid="{00000000-0005-0000-0000-00009B070000}"/>
    <cellStyle name="normální 22 2" xfId="1948" xr:uid="{00000000-0005-0000-0000-00009C070000}"/>
    <cellStyle name="normální 22 3" xfId="1949" xr:uid="{00000000-0005-0000-0000-00009D070000}"/>
    <cellStyle name="Normální 22 4" xfId="2722" xr:uid="{71654119-1A3D-4900-938E-42FF60F282F9}"/>
    <cellStyle name="Normální 22 5" xfId="2673" xr:uid="{701B1929-197F-4313-BC94-D5ADEE938BFB}"/>
    <cellStyle name="Normální 22 6" xfId="2728" xr:uid="{AAE51353-F5BD-4C54-847C-B84993AC6107}"/>
    <cellStyle name="Normální 22 7" xfId="2665" xr:uid="{827202F3-CA4E-4FD1-AA28-EC3D3B7AF949}"/>
    <cellStyle name="Normální 23" xfId="1950" xr:uid="{00000000-0005-0000-0000-00009E070000}"/>
    <cellStyle name="normální 23 2" xfId="1951" xr:uid="{00000000-0005-0000-0000-00009F070000}"/>
    <cellStyle name="normální 23 3" xfId="1952" xr:uid="{00000000-0005-0000-0000-0000A0070000}"/>
    <cellStyle name="Normální 23 4" xfId="2723" xr:uid="{986C3F6F-6E83-4A6F-90F8-38C84C7E4DAA}"/>
    <cellStyle name="Normální 23 5" xfId="2672" xr:uid="{55F721D0-EA15-422E-BBD3-BB03D1B3F236}"/>
    <cellStyle name="Normální 23 6" xfId="2731" xr:uid="{9C74C5F5-1DB5-4D88-9F43-15A4FC88D2EE}"/>
    <cellStyle name="Normální 23 7" xfId="2663" xr:uid="{CBF5F7FB-6C84-4706-92CC-07242F871D2C}"/>
    <cellStyle name="Normální 24" xfId="1953" xr:uid="{00000000-0005-0000-0000-0000A1070000}"/>
    <cellStyle name="normální 24 2" xfId="1954" xr:uid="{00000000-0005-0000-0000-0000A2070000}"/>
    <cellStyle name="normální 24 3" xfId="1955" xr:uid="{00000000-0005-0000-0000-0000A3070000}"/>
    <cellStyle name="Normální 24 4" xfId="2725" xr:uid="{0CCFCF58-C523-4D8D-AD5E-2D78D00FD121}"/>
    <cellStyle name="Normální 24 5" xfId="2671" xr:uid="{37093003-B499-44BE-909B-FB9152BACD9E}"/>
    <cellStyle name="Normální 24 6" xfId="2733" xr:uid="{DAA2A3DE-47E7-4CF7-975B-578864A9F738}"/>
    <cellStyle name="Normální 24 7" xfId="2662" xr:uid="{4CCD6E3E-E20B-4B42-8EA1-DB2282D8C4B6}"/>
    <cellStyle name="Normální 25" xfId="1956" xr:uid="{00000000-0005-0000-0000-0000A4070000}"/>
    <cellStyle name="normální 25 2" xfId="1957" xr:uid="{00000000-0005-0000-0000-0000A5070000}"/>
    <cellStyle name="normální 25 3" xfId="1958" xr:uid="{00000000-0005-0000-0000-0000A6070000}"/>
    <cellStyle name="Normální 25 4" xfId="2727" xr:uid="{A8EAC197-E49B-4BAB-A3B2-608B43CBEEF2}"/>
    <cellStyle name="Normální 25 5" xfId="2669" xr:uid="{B135349C-1DDC-48BC-9D3D-BC1D67F0CF65}"/>
    <cellStyle name="Normální 25 6" xfId="2734" xr:uid="{4BE253AA-A1C7-4D70-A481-9E2A4BC82B43}"/>
    <cellStyle name="Normální 25 7" xfId="2661" xr:uid="{BE7DF23E-9EF8-4B8E-85CA-89E2F689DAEC}"/>
    <cellStyle name="Normální 256" xfId="1959" xr:uid="{00000000-0005-0000-0000-0000A7070000}"/>
    <cellStyle name="Normální 26" xfId="1960" xr:uid="{00000000-0005-0000-0000-0000A8070000}"/>
    <cellStyle name="normální 26 2" xfId="1961" xr:uid="{00000000-0005-0000-0000-0000A9070000}"/>
    <cellStyle name="normální 26 3" xfId="1962" xr:uid="{00000000-0005-0000-0000-0000AA070000}"/>
    <cellStyle name="Normální 26 4" xfId="2729" xr:uid="{57699843-367E-4876-BE86-54A5F96B2A11}"/>
    <cellStyle name="Normální 26 5" xfId="2667" xr:uid="{BE1CC560-25A1-4C10-8F45-E496B241EC4A}"/>
    <cellStyle name="Normální 26 6" xfId="2735" xr:uid="{4580F7D4-0D79-4A39-A857-A1646B154CD6}"/>
    <cellStyle name="Normální 26 7" xfId="2660" xr:uid="{2E6BB092-290B-44C1-BD0D-2E38CD6E6465}"/>
    <cellStyle name="Normální 27" xfId="1963" xr:uid="{00000000-0005-0000-0000-0000AB070000}"/>
    <cellStyle name="normální 27 2" xfId="1964" xr:uid="{00000000-0005-0000-0000-0000AC070000}"/>
    <cellStyle name="normální 27 3" xfId="1965" xr:uid="{00000000-0005-0000-0000-0000AD070000}"/>
    <cellStyle name="Normální 27 4" xfId="2730" xr:uid="{C3877717-A02A-4F9E-822F-4E38CA65DEFB}"/>
    <cellStyle name="Normální 27 5" xfId="2666" xr:uid="{24C30445-C196-4D31-9BB4-92294757CBC0}"/>
    <cellStyle name="Normální 27 6" xfId="2736" xr:uid="{FFEBE66A-2D6C-4A05-A886-7CF23F70186C}"/>
    <cellStyle name="Normální 27 7" xfId="2659" xr:uid="{987D5790-DAEE-40E1-B7E2-70F1A6051404}"/>
    <cellStyle name="Normální 28" xfId="1966" xr:uid="{00000000-0005-0000-0000-0000AE070000}"/>
    <cellStyle name="normální 28 2" xfId="1967" xr:uid="{00000000-0005-0000-0000-0000AF070000}"/>
    <cellStyle name="normální 28 3" xfId="1968" xr:uid="{00000000-0005-0000-0000-0000B0070000}"/>
    <cellStyle name="Normální 28 4" xfId="2732" xr:uid="{90C7B51E-288B-4167-A4C6-AD1DD6AF97DA}"/>
    <cellStyle name="Normální 28 5" xfId="2664" xr:uid="{47A0DEA1-DD09-47C0-AC5F-00D6D80A153F}"/>
    <cellStyle name="Normální 28 6" xfId="2737" xr:uid="{3AA106E1-69EF-47F1-BA5D-8C02A4505190}"/>
    <cellStyle name="Normální 28 7" xfId="2658" xr:uid="{9FD6F195-018C-44B1-8E52-070C32F73D89}"/>
    <cellStyle name="Normální 29" xfId="1969" xr:uid="{00000000-0005-0000-0000-0000B1070000}"/>
    <cellStyle name="normální 29 2" xfId="1970" xr:uid="{00000000-0005-0000-0000-0000B2070000}"/>
    <cellStyle name="normální 29 3" xfId="1971" xr:uid="{00000000-0005-0000-0000-0000B3070000}"/>
    <cellStyle name="Normální 3" xfId="1972" xr:uid="{00000000-0005-0000-0000-0000B4070000}"/>
    <cellStyle name="normální 3 10" xfId="1973" xr:uid="{00000000-0005-0000-0000-0000B5070000}"/>
    <cellStyle name="normální 3 11" xfId="1974" xr:uid="{00000000-0005-0000-0000-0000B6070000}"/>
    <cellStyle name="normální 3 12" xfId="1975" xr:uid="{00000000-0005-0000-0000-0000B7070000}"/>
    <cellStyle name="normální 3 13" xfId="1976" xr:uid="{00000000-0005-0000-0000-0000B8070000}"/>
    <cellStyle name="normální 3 14" xfId="1977" xr:uid="{00000000-0005-0000-0000-0000B9070000}"/>
    <cellStyle name="normální 3 15" xfId="1978" xr:uid="{00000000-0005-0000-0000-0000BA070000}"/>
    <cellStyle name="normální 3 16" xfId="1979" xr:uid="{00000000-0005-0000-0000-0000BB070000}"/>
    <cellStyle name="normální 3 17" xfId="1980" xr:uid="{00000000-0005-0000-0000-0000BC070000}"/>
    <cellStyle name="normální 3 18" xfId="1981" xr:uid="{00000000-0005-0000-0000-0000BD070000}"/>
    <cellStyle name="normální 3 19" xfId="1982" xr:uid="{00000000-0005-0000-0000-0000BE070000}"/>
    <cellStyle name="normální 3 2" xfId="1983" xr:uid="{00000000-0005-0000-0000-0000BF070000}"/>
    <cellStyle name="normální 3 20" xfId="1984" xr:uid="{00000000-0005-0000-0000-0000C0070000}"/>
    <cellStyle name="normální 3 21" xfId="1985" xr:uid="{00000000-0005-0000-0000-0000C1070000}"/>
    <cellStyle name="normální 3 22" xfId="1986" xr:uid="{00000000-0005-0000-0000-0000C2070000}"/>
    <cellStyle name="normální 3 23" xfId="1987" xr:uid="{00000000-0005-0000-0000-0000C3070000}"/>
    <cellStyle name="Normální 3 24" xfId="1988" xr:uid="{00000000-0005-0000-0000-0000C4070000}"/>
    <cellStyle name="normální 3 3" xfId="1989" xr:uid="{00000000-0005-0000-0000-0000C5070000}"/>
    <cellStyle name="normální 3 4" xfId="1990" xr:uid="{00000000-0005-0000-0000-0000C6070000}"/>
    <cellStyle name="normální 3 5" xfId="1991" xr:uid="{00000000-0005-0000-0000-0000C7070000}"/>
    <cellStyle name="normální 3 6" xfId="1992" xr:uid="{00000000-0005-0000-0000-0000C8070000}"/>
    <cellStyle name="normální 3 7" xfId="1993" xr:uid="{00000000-0005-0000-0000-0000C9070000}"/>
    <cellStyle name="normální 3 8" xfId="1994" xr:uid="{00000000-0005-0000-0000-0000CA070000}"/>
    <cellStyle name="normální 3 9" xfId="1995" xr:uid="{00000000-0005-0000-0000-0000CB070000}"/>
    <cellStyle name="Normální 30" xfId="1996" xr:uid="{00000000-0005-0000-0000-0000CC070000}"/>
    <cellStyle name="normální 30 2" xfId="1997" xr:uid="{00000000-0005-0000-0000-0000CD070000}"/>
    <cellStyle name="normální 30 3" xfId="1998" xr:uid="{00000000-0005-0000-0000-0000CE070000}"/>
    <cellStyle name="Normální 31" xfId="2738" xr:uid="{0F57C579-F46F-4992-B09E-137CFB774017}"/>
    <cellStyle name="normální 31 2" xfId="1999" xr:uid="{00000000-0005-0000-0000-0000CF070000}"/>
    <cellStyle name="normální 31 3" xfId="2000" xr:uid="{00000000-0005-0000-0000-0000D0070000}"/>
    <cellStyle name="normální 32 10" xfId="2001" xr:uid="{00000000-0005-0000-0000-0000D1070000}"/>
    <cellStyle name="normální 32 11" xfId="2002" xr:uid="{00000000-0005-0000-0000-0000D2070000}"/>
    <cellStyle name="normální 32 12" xfId="2003" xr:uid="{00000000-0005-0000-0000-0000D3070000}"/>
    <cellStyle name="normální 32 13" xfId="2004" xr:uid="{00000000-0005-0000-0000-0000D4070000}"/>
    <cellStyle name="normální 32 14" xfId="2005" xr:uid="{00000000-0005-0000-0000-0000D5070000}"/>
    <cellStyle name="normální 32 15" xfId="2006" xr:uid="{00000000-0005-0000-0000-0000D6070000}"/>
    <cellStyle name="normální 32 16" xfId="2007" xr:uid="{00000000-0005-0000-0000-0000D7070000}"/>
    <cellStyle name="normální 32 17" xfId="2008" xr:uid="{00000000-0005-0000-0000-0000D8070000}"/>
    <cellStyle name="normální 32 18" xfId="2009" xr:uid="{00000000-0005-0000-0000-0000D9070000}"/>
    <cellStyle name="normální 32 19" xfId="2010" xr:uid="{00000000-0005-0000-0000-0000DA070000}"/>
    <cellStyle name="normální 32 2" xfId="2011" xr:uid="{00000000-0005-0000-0000-0000DB070000}"/>
    <cellStyle name="normální 32 20" xfId="2012" xr:uid="{00000000-0005-0000-0000-0000DC070000}"/>
    <cellStyle name="normální 32 3" xfId="2013" xr:uid="{00000000-0005-0000-0000-0000DD070000}"/>
    <cellStyle name="normální 32 4" xfId="2014" xr:uid="{00000000-0005-0000-0000-0000DE070000}"/>
    <cellStyle name="normální 32 5" xfId="2015" xr:uid="{00000000-0005-0000-0000-0000DF070000}"/>
    <cellStyle name="normální 32 6" xfId="2016" xr:uid="{00000000-0005-0000-0000-0000E0070000}"/>
    <cellStyle name="normální 32 7" xfId="2017" xr:uid="{00000000-0005-0000-0000-0000E1070000}"/>
    <cellStyle name="normální 32 8" xfId="2018" xr:uid="{00000000-0005-0000-0000-0000E2070000}"/>
    <cellStyle name="normální 32 9" xfId="2019" xr:uid="{00000000-0005-0000-0000-0000E3070000}"/>
    <cellStyle name="normální 33 10" xfId="2020" xr:uid="{00000000-0005-0000-0000-0000E4070000}"/>
    <cellStyle name="normální 33 11" xfId="2021" xr:uid="{00000000-0005-0000-0000-0000E5070000}"/>
    <cellStyle name="normální 33 12" xfId="2022" xr:uid="{00000000-0005-0000-0000-0000E6070000}"/>
    <cellStyle name="normální 33 13" xfId="2023" xr:uid="{00000000-0005-0000-0000-0000E7070000}"/>
    <cellStyle name="normální 33 14" xfId="2024" xr:uid="{00000000-0005-0000-0000-0000E8070000}"/>
    <cellStyle name="normální 33 15" xfId="2025" xr:uid="{00000000-0005-0000-0000-0000E9070000}"/>
    <cellStyle name="normální 33 16" xfId="2026" xr:uid="{00000000-0005-0000-0000-0000EA070000}"/>
    <cellStyle name="normální 33 17" xfId="2027" xr:uid="{00000000-0005-0000-0000-0000EB070000}"/>
    <cellStyle name="normální 33 18" xfId="2028" xr:uid="{00000000-0005-0000-0000-0000EC070000}"/>
    <cellStyle name="normální 33 19" xfId="2029" xr:uid="{00000000-0005-0000-0000-0000ED070000}"/>
    <cellStyle name="normální 33 2" xfId="2030" xr:uid="{00000000-0005-0000-0000-0000EE070000}"/>
    <cellStyle name="normální 33 20" xfId="2031" xr:uid="{00000000-0005-0000-0000-0000EF070000}"/>
    <cellStyle name="normální 33 3" xfId="2032" xr:uid="{00000000-0005-0000-0000-0000F0070000}"/>
    <cellStyle name="normální 33 4" xfId="2033" xr:uid="{00000000-0005-0000-0000-0000F1070000}"/>
    <cellStyle name="normální 33 5" xfId="2034" xr:uid="{00000000-0005-0000-0000-0000F2070000}"/>
    <cellStyle name="normální 33 6" xfId="2035" xr:uid="{00000000-0005-0000-0000-0000F3070000}"/>
    <cellStyle name="normální 33 7" xfId="2036" xr:uid="{00000000-0005-0000-0000-0000F4070000}"/>
    <cellStyle name="normální 33 8" xfId="2037" xr:uid="{00000000-0005-0000-0000-0000F5070000}"/>
    <cellStyle name="normální 33 9" xfId="2038" xr:uid="{00000000-0005-0000-0000-0000F6070000}"/>
    <cellStyle name="normální 34 2" xfId="2039" xr:uid="{00000000-0005-0000-0000-0000F7070000}"/>
    <cellStyle name="normální 34 3" xfId="2040" xr:uid="{00000000-0005-0000-0000-0000F8070000}"/>
    <cellStyle name="normální 35 2" xfId="2041" xr:uid="{00000000-0005-0000-0000-0000F9070000}"/>
    <cellStyle name="normální 35 3" xfId="2042" xr:uid="{00000000-0005-0000-0000-0000FA070000}"/>
    <cellStyle name="normální 36 2" xfId="2043" xr:uid="{00000000-0005-0000-0000-0000FB070000}"/>
    <cellStyle name="normální 36 3" xfId="2044" xr:uid="{00000000-0005-0000-0000-0000FC070000}"/>
    <cellStyle name="normální 37 2" xfId="2045" xr:uid="{00000000-0005-0000-0000-0000FD070000}"/>
    <cellStyle name="normální 37 3" xfId="2046" xr:uid="{00000000-0005-0000-0000-0000FE070000}"/>
    <cellStyle name="normální 38 2" xfId="2047" xr:uid="{00000000-0005-0000-0000-0000FF070000}"/>
    <cellStyle name="normální 38 3" xfId="2048" xr:uid="{00000000-0005-0000-0000-000000080000}"/>
    <cellStyle name="normální 39 2" xfId="2049" xr:uid="{00000000-0005-0000-0000-000001080000}"/>
    <cellStyle name="normální 39 3" xfId="2050" xr:uid="{00000000-0005-0000-0000-000002080000}"/>
    <cellStyle name="Normální 4" xfId="2051" xr:uid="{00000000-0005-0000-0000-000003080000}"/>
    <cellStyle name="Normální 4 10" xfId="2052" xr:uid="{00000000-0005-0000-0000-000004080000}"/>
    <cellStyle name="normální 4 2" xfId="2053" xr:uid="{00000000-0005-0000-0000-000005080000}"/>
    <cellStyle name="normální 4 3" xfId="2054" xr:uid="{00000000-0005-0000-0000-000006080000}"/>
    <cellStyle name="normální 4 4" xfId="2055" xr:uid="{00000000-0005-0000-0000-000007080000}"/>
    <cellStyle name="Normální 4 5" xfId="2056" xr:uid="{00000000-0005-0000-0000-000008080000}"/>
    <cellStyle name="Normální 4 6" xfId="2057" xr:uid="{00000000-0005-0000-0000-000009080000}"/>
    <cellStyle name="Normální 4 7" xfId="2058" xr:uid="{00000000-0005-0000-0000-00000A080000}"/>
    <cellStyle name="Normální 4 8" xfId="2059" xr:uid="{00000000-0005-0000-0000-00000B080000}"/>
    <cellStyle name="Normální 4 9" xfId="2060" xr:uid="{00000000-0005-0000-0000-00000C080000}"/>
    <cellStyle name="normální 40 2" xfId="2061" xr:uid="{00000000-0005-0000-0000-00000D080000}"/>
    <cellStyle name="normální 40 3" xfId="2062" xr:uid="{00000000-0005-0000-0000-00000E080000}"/>
    <cellStyle name="normální 41 2" xfId="2063" xr:uid="{00000000-0005-0000-0000-00000F080000}"/>
    <cellStyle name="normální 41 3" xfId="2064" xr:uid="{00000000-0005-0000-0000-000010080000}"/>
    <cellStyle name="normální 42 2" xfId="2065" xr:uid="{00000000-0005-0000-0000-000011080000}"/>
    <cellStyle name="normální 42 3" xfId="2066" xr:uid="{00000000-0005-0000-0000-000012080000}"/>
    <cellStyle name="normální 43 2" xfId="2067" xr:uid="{00000000-0005-0000-0000-000013080000}"/>
    <cellStyle name="normální 43 3" xfId="2068" xr:uid="{00000000-0005-0000-0000-000014080000}"/>
    <cellStyle name="normální 44 2" xfId="2069" xr:uid="{00000000-0005-0000-0000-000015080000}"/>
    <cellStyle name="normální 44 3" xfId="2070" xr:uid="{00000000-0005-0000-0000-000016080000}"/>
    <cellStyle name="normální 45 2" xfId="2071" xr:uid="{00000000-0005-0000-0000-000017080000}"/>
    <cellStyle name="normální 45 3" xfId="2072" xr:uid="{00000000-0005-0000-0000-000018080000}"/>
    <cellStyle name="normální 46 2" xfId="2073" xr:uid="{00000000-0005-0000-0000-000019080000}"/>
    <cellStyle name="normální 46 3" xfId="2074" xr:uid="{00000000-0005-0000-0000-00001A080000}"/>
    <cellStyle name="normální 47 2" xfId="2075" xr:uid="{00000000-0005-0000-0000-00001B080000}"/>
    <cellStyle name="normální 47 3" xfId="2076" xr:uid="{00000000-0005-0000-0000-00001C080000}"/>
    <cellStyle name="normální 48 2" xfId="2077" xr:uid="{00000000-0005-0000-0000-00001D080000}"/>
    <cellStyle name="normální 48 3" xfId="2078" xr:uid="{00000000-0005-0000-0000-00001E080000}"/>
    <cellStyle name="normální 49 2" xfId="2079" xr:uid="{00000000-0005-0000-0000-00001F080000}"/>
    <cellStyle name="normální 49 3" xfId="2080" xr:uid="{00000000-0005-0000-0000-000020080000}"/>
    <cellStyle name="Normální 5" xfId="2081" xr:uid="{00000000-0005-0000-0000-000021080000}"/>
    <cellStyle name="normální 5 2" xfId="2082" xr:uid="{00000000-0005-0000-0000-000022080000}"/>
    <cellStyle name="normální 5 3" xfId="2083" xr:uid="{00000000-0005-0000-0000-000023080000}"/>
    <cellStyle name="normální 5 4" xfId="2084" xr:uid="{00000000-0005-0000-0000-000024080000}"/>
    <cellStyle name="normální 50 2" xfId="2085" xr:uid="{00000000-0005-0000-0000-000025080000}"/>
    <cellStyle name="normální 50 3" xfId="2086" xr:uid="{00000000-0005-0000-0000-000026080000}"/>
    <cellStyle name="normální 51 2" xfId="2087" xr:uid="{00000000-0005-0000-0000-000027080000}"/>
    <cellStyle name="normální 51 3" xfId="2088" xr:uid="{00000000-0005-0000-0000-000028080000}"/>
    <cellStyle name="normální 52 2" xfId="2089" xr:uid="{00000000-0005-0000-0000-000029080000}"/>
    <cellStyle name="normální 52 3" xfId="2090" xr:uid="{00000000-0005-0000-0000-00002A080000}"/>
    <cellStyle name="normální 53 2" xfId="2091" xr:uid="{00000000-0005-0000-0000-00002B080000}"/>
    <cellStyle name="normální 53 3" xfId="2092" xr:uid="{00000000-0005-0000-0000-00002C080000}"/>
    <cellStyle name="normální 54 2" xfId="2093" xr:uid="{00000000-0005-0000-0000-00002D080000}"/>
    <cellStyle name="normální 54 3" xfId="2094" xr:uid="{00000000-0005-0000-0000-00002E080000}"/>
    <cellStyle name="normální 55 2" xfId="2095" xr:uid="{00000000-0005-0000-0000-00002F080000}"/>
    <cellStyle name="normální 55 3" xfId="2096" xr:uid="{00000000-0005-0000-0000-000030080000}"/>
    <cellStyle name="normální 56 2" xfId="2097" xr:uid="{00000000-0005-0000-0000-000031080000}"/>
    <cellStyle name="normální 56 3" xfId="2098" xr:uid="{00000000-0005-0000-0000-000032080000}"/>
    <cellStyle name="normální 57 2" xfId="2099" xr:uid="{00000000-0005-0000-0000-000033080000}"/>
    <cellStyle name="normální 57 3" xfId="2100" xr:uid="{00000000-0005-0000-0000-000034080000}"/>
    <cellStyle name="normální 58 2" xfId="2101" xr:uid="{00000000-0005-0000-0000-000035080000}"/>
    <cellStyle name="normální 58 3" xfId="2102" xr:uid="{00000000-0005-0000-0000-000036080000}"/>
    <cellStyle name="normální 59 2" xfId="2103" xr:uid="{00000000-0005-0000-0000-000037080000}"/>
    <cellStyle name="normální 59 3" xfId="2104" xr:uid="{00000000-0005-0000-0000-000038080000}"/>
    <cellStyle name="Normální 6" xfId="2105" xr:uid="{00000000-0005-0000-0000-000039080000}"/>
    <cellStyle name="normální 6 2" xfId="2106" xr:uid="{00000000-0005-0000-0000-00003A080000}"/>
    <cellStyle name="normální 6 3" xfId="2107" xr:uid="{00000000-0005-0000-0000-00003B080000}"/>
    <cellStyle name="normální 60 2" xfId="2108" xr:uid="{00000000-0005-0000-0000-00003C080000}"/>
    <cellStyle name="normální 60 3" xfId="2109" xr:uid="{00000000-0005-0000-0000-00003D080000}"/>
    <cellStyle name="normální 61" xfId="2110" xr:uid="{00000000-0005-0000-0000-00003E080000}"/>
    <cellStyle name="normální 61 2" xfId="2111" xr:uid="{00000000-0005-0000-0000-00003F080000}"/>
    <cellStyle name="normální 61 3" xfId="2112" xr:uid="{00000000-0005-0000-0000-000040080000}"/>
    <cellStyle name="normální 62 2" xfId="2113" xr:uid="{00000000-0005-0000-0000-000041080000}"/>
    <cellStyle name="normální 62 3" xfId="2114" xr:uid="{00000000-0005-0000-0000-000042080000}"/>
    <cellStyle name="normální 63 2" xfId="2115" xr:uid="{00000000-0005-0000-0000-000043080000}"/>
    <cellStyle name="normální 63 3" xfId="2116" xr:uid="{00000000-0005-0000-0000-000044080000}"/>
    <cellStyle name="normální 64 2" xfId="2117" xr:uid="{00000000-0005-0000-0000-000045080000}"/>
    <cellStyle name="normální 64 3" xfId="2118" xr:uid="{00000000-0005-0000-0000-000046080000}"/>
    <cellStyle name="normální 65 2" xfId="2119" xr:uid="{00000000-0005-0000-0000-000047080000}"/>
    <cellStyle name="normální 65 3" xfId="2120" xr:uid="{00000000-0005-0000-0000-000048080000}"/>
    <cellStyle name="normální 66 2" xfId="2121" xr:uid="{00000000-0005-0000-0000-000049080000}"/>
    <cellStyle name="normální 66 3" xfId="2122" xr:uid="{00000000-0005-0000-0000-00004A080000}"/>
    <cellStyle name="normální 67" xfId="2123" xr:uid="{00000000-0005-0000-0000-00004B080000}"/>
    <cellStyle name="normální 68 2" xfId="2124" xr:uid="{00000000-0005-0000-0000-00004C080000}"/>
    <cellStyle name="normální 68 3" xfId="2125" xr:uid="{00000000-0005-0000-0000-00004D080000}"/>
    <cellStyle name="normální 68 4" xfId="2126" xr:uid="{00000000-0005-0000-0000-00004E080000}"/>
    <cellStyle name="normální 69 2" xfId="2127" xr:uid="{00000000-0005-0000-0000-00004F080000}"/>
    <cellStyle name="normální 69 3" xfId="2128" xr:uid="{00000000-0005-0000-0000-000050080000}"/>
    <cellStyle name="Normální 7" xfId="2129" xr:uid="{00000000-0005-0000-0000-000051080000}"/>
    <cellStyle name="normální 7 2" xfId="2130" xr:uid="{00000000-0005-0000-0000-000052080000}"/>
    <cellStyle name="normální 7 3" xfId="2131" xr:uid="{00000000-0005-0000-0000-000053080000}"/>
    <cellStyle name="normální 70 2" xfId="2132" xr:uid="{00000000-0005-0000-0000-000054080000}"/>
    <cellStyle name="normální 70 3" xfId="2133" xr:uid="{00000000-0005-0000-0000-000055080000}"/>
    <cellStyle name="normální 71 2" xfId="2134" xr:uid="{00000000-0005-0000-0000-000056080000}"/>
    <cellStyle name="normální 71 3" xfId="2135" xr:uid="{00000000-0005-0000-0000-000057080000}"/>
    <cellStyle name="normální 72" xfId="2136" xr:uid="{00000000-0005-0000-0000-000058080000}"/>
    <cellStyle name="normální 72 2" xfId="2137" xr:uid="{00000000-0005-0000-0000-000059080000}"/>
    <cellStyle name="normální 72 3" xfId="2138" xr:uid="{00000000-0005-0000-0000-00005A080000}"/>
    <cellStyle name="normální 73 2" xfId="2139" xr:uid="{00000000-0005-0000-0000-00005B080000}"/>
    <cellStyle name="normální 73 3" xfId="2140" xr:uid="{00000000-0005-0000-0000-00005C080000}"/>
    <cellStyle name="normální 74 2" xfId="2141" xr:uid="{00000000-0005-0000-0000-00005D080000}"/>
    <cellStyle name="normální 74 3" xfId="2142" xr:uid="{00000000-0005-0000-0000-00005E080000}"/>
    <cellStyle name="normální 75 2" xfId="2143" xr:uid="{00000000-0005-0000-0000-00005F080000}"/>
    <cellStyle name="normální 75 3" xfId="2144" xr:uid="{00000000-0005-0000-0000-000060080000}"/>
    <cellStyle name="normální 76 2" xfId="2145" xr:uid="{00000000-0005-0000-0000-000061080000}"/>
    <cellStyle name="normální 76 3" xfId="2146" xr:uid="{00000000-0005-0000-0000-000062080000}"/>
    <cellStyle name="normální 77 2" xfId="2147" xr:uid="{00000000-0005-0000-0000-000063080000}"/>
    <cellStyle name="normální 77 3" xfId="2148" xr:uid="{00000000-0005-0000-0000-000064080000}"/>
    <cellStyle name="normální 78 2" xfId="2149" xr:uid="{00000000-0005-0000-0000-000065080000}"/>
    <cellStyle name="normální 78 3" xfId="2150" xr:uid="{00000000-0005-0000-0000-000066080000}"/>
    <cellStyle name="normální 79" xfId="2151" xr:uid="{00000000-0005-0000-0000-000067080000}"/>
    <cellStyle name="Normální 8" xfId="2152" xr:uid="{00000000-0005-0000-0000-000068080000}"/>
    <cellStyle name="normální 8 2" xfId="2153" xr:uid="{00000000-0005-0000-0000-000069080000}"/>
    <cellStyle name="normální 8 3" xfId="2154" xr:uid="{00000000-0005-0000-0000-00006A080000}"/>
    <cellStyle name="normální 80 10" xfId="2155" xr:uid="{00000000-0005-0000-0000-00006B080000}"/>
    <cellStyle name="normální 80 2" xfId="2156" xr:uid="{00000000-0005-0000-0000-00006C080000}"/>
    <cellStyle name="normální 80 3" xfId="2157" xr:uid="{00000000-0005-0000-0000-00006D080000}"/>
    <cellStyle name="normální 80 4" xfId="2158" xr:uid="{00000000-0005-0000-0000-00006E080000}"/>
    <cellStyle name="normální 80 5" xfId="2159" xr:uid="{00000000-0005-0000-0000-00006F080000}"/>
    <cellStyle name="normální 80 6" xfId="2160" xr:uid="{00000000-0005-0000-0000-000070080000}"/>
    <cellStyle name="normální 80 7" xfId="2161" xr:uid="{00000000-0005-0000-0000-000071080000}"/>
    <cellStyle name="normální 80 8" xfId="2162" xr:uid="{00000000-0005-0000-0000-000072080000}"/>
    <cellStyle name="normální 80 9" xfId="2163" xr:uid="{00000000-0005-0000-0000-000073080000}"/>
    <cellStyle name="normální 81 2" xfId="2164" xr:uid="{00000000-0005-0000-0000-000074080000}"/>
    <cellStyle name="normální 81 3" xfId="2165" xr:uid="{00000000-0005-0000-0000-000075080000}"/>
    <cellStyle name="normální 84" xfId="2166" xr:uid="{00000000-0005-0000-0000-000076080000}"/>
    <cellStyle name="Normální 9" xfId="2167" xr:uid="{00000000-0005-0000-0000-000077080000}"/>
    <cellStyle name="normální 9 2" xfId="2168" xr:uid="{00000000-0005-0000-0000-000078080000}"/>
    <cellStyle name="normální 9 3" xfId="2169" xr:uid="{00000000-0005-0000-0000-000079080000}"/>
    <cellStyle name="normální vzor" xfId="2170" xr:uid="{00000000-0005-0000-0000-00007A080000}"/>
    <cellStyle name="normální_KabTrasy" xfId="2171" xr:uid="{00000000-0005-0000-0000-00007B080000}"/>
    <cellStyle name="normální_KabTrasy 3" xfId="2172" xr:uid="{00000000-0005-0000-0000-00007D080000}"/>
    <cellStyle name="normální_List2" xfId="2173" xr:uid="{00000000-0005-0000-0000-00007E080000}"/>
    <cellStyle name="normální_mont_prace-sp" xfId="2174" xr:uid="{00000000-0005-0000-0000-00007F080000}"/>
    <cellStyle name="normální_mont_prace-sp 2 2" xfId="2175" xr:uid="{00000000-0005-0000-0000-000081080000}"/>
    <cellStyle name="normální_montáže_SK-sp" xfId="2176" xr:uid="{00000000-0005-0000-0000-000082080000}"/>
    <cellStyle name="normální_montáže_SK-sp 2" xfId="2177" xr:uid="{00000000-0005-0000-0000-000083080000}"/>
    <cellStyle name="normální_OKUS-sp" xfId="2178" xr:uid="{00000000-0005-0000-0000-000084080000}"/>
    <cellStyle name="normální_SK_SPECIFIKACE_VZOR" xfId="2179" xr:uid="{00000000-0005-0000-0000-000085080000}"/>
    <cellStyle name="normální_Specifikace CMsecurity" xfId="2180" xr:uid="{00000000-0005-0000-0000-000086080000}"/>
    <cellStyle name="Normalny_laroux" xfId="2181" xr:uid="{00000000-0005-0000-0000-000088080000}"/>
    <cellStyle name="Percent ()" xfId="2182" xr:uid="{00000000-0005-0000-0000-000089080000}"/>
    <cellStyle name="Percent () 10" xfId="2183" xr:uid="{00000000-0005-0000-0000-00008A080000}"/>
    <cellStyle name="Percent () 10 2" xfId="2184" xr:uid="{00000000-0005-0000-0000-00008B080000}"/>
    <cellStyle name="Percent () 10 3" xfId="2185" xr:uid="{00000000-0005-0000-0000-00008C080000}"/>
    <cellStyle name="Percent () 11" xfId="2186" xr:uid="{00000000-0005-0000-0000-00008D080000}"/>
    <cellStyle name="Percent () 11 2" xfId="2187" xr:uid="{00000000-0005-0000-0000-00008E080000}"/>
    <cellStyle name="Percent () 11 3" xfId="2188" xr:uid="{00000000-0005-0000-0000-00008F080000}"/>
    <cellStyle name="Percent () 12" xfId="2189" xr:uid="{00000000-0005-0000-0000-000090080000}"/>
    <cellStyle name="Percent () 12 2" xfId="2190" xr:uid="{00000000-0005-0000-0000-000091080000}"/>
    <cellStyle name="Percent () 12 3" xfId="2191" xr:uid="{00000000-0005-0000-0000-000092080000}"/>
    <cellStyle name="Percent () 13" xfId="2192" xr:uid="{00000000-0005-0000-0000-000093080000}"/>
    <cellStyle name="Percent () 13 2" xfId="2193" xr:uid="{00000000-0005-0000-0000-000094080000}"/>
    <cellStyle name="Percent () 13 3" xfId="2194" xr:uid="{00000000-0005-0000-0000-000095080000}"/>
    <cellStyle name="Percent () 14" xfId="2195" xr:uid="{00000000-0005-0000-0000-000096080000}"/>
    <cellStyle name="Percent () 14 2" xfId="2196" xr:uid="{00000000-0005-0000-0000-000097080000}"/>
    <cellStyle name="Percent () 14 3" xfId="2197" xr:uid="{00000000-0005-0000-0000-000098080000}"/>
    <cellStyle name="Percent () 15" xfId="2198" xr:uid="{00000000-0005-0000-0000-000099080000}"/>
    <cellStyle name="Percent () 15 2" xfId="2199" xr:uid="{00000000-0005-0000-0000-00009A080000}"/>
    <cellStyle name="Percent () 15 3" xfId="2200" xr:uid="{00000000-0005-0000-0000-00009B080000}"/>
    <cellStyle name="Percent () 16" xfId="2201" xr:uid="{00000000-0005-0000-0000-00009C080000}"/>
    <cellStyle name="Percent () 16 2" xfId="2202" xr:uid="{00000000-0005-0000-0000-00009D080000}"/>
    <cellStyle name="Percent () 16 3" xfId="2203" xr:uid="{00000000-0005-0000-0000-00009E080000}"/>
    <cellStyle name="Percent () 17" xfId="2204" xr:uid="{00000000-0005-0000-0000-00009F080000}"/>
    <cellStyle name="Percent () 17 2" xfId="2205" xr:uid="{00000000-0005-0000-0000-0000A0080000}"/>
    <cellStyle name="Percent () 17 3" xfId="2206" xr:uid="{00000000-0005-0000-0000-0000A1080000}"/>
    <cellStyle name="Percent () 18" xfId="2207" xr:uid="{00000000-0005-0000-0000-0000A2080000}"/>
    <cellStyle name="Percent () 18 2" xfId="2208" xr:uid="{00000000-0005-0000-0000-0000A3080000}"/>
    <cellStyle name="Percent () 18 3" xfId="2209" xr:uid="{00000000-0005-0000-0000-0000A4080000}"/>
    <cellStyle name="Percent () 19" xfId="2210" xr:uid="{00000000-0005-0000-0000-0000A5080000}"/>
    <cellStyle name="Percent () 19 2" xfId="2211" xr:uid="{00000000-0005-0000-0000-0000A6080000}"/>
    <cellStyle name="Percent () 19 3" xfId="2212" xr:uid="{00000000-0005-0000-0000-0000A7080000}"/>
    <cellStyle name="Percent () 2" xfId="2213" xr:uid="{00000000-0005-0000-0000-0000A8080000}"/>
    <cellStyle name="Percent () 2 2" xfId="2214" xr:uid="{00000000-0005-0000-0000-0000A9080000}"/>
    <cellStyle name="Percent () 2 3" xfId="2215" xr:uid="{00000000-0005-0000-0000-0000AA080000}"/>
    <cellStyle name="Percent () 20" xfId="2216" xr:uid="{00000000-0005-0000-0000-0000AB080000}"/>
    <cellStyle name="Percent () 20 2" xfId="2217" xr:uid="{00000000-0005-0000-0000-0000AC080000}"/>
    <cellStyle name="Percent () 20 3" xfId="2218" xr:uid="{00000000-0005-0000-0000-0000AD080000}"/>
    <cellStyle name="Percent () 21" xfId="2219" xr:uid="{00000000-0005-0000-0000-0000AE080000}"/>
    <cellStyle name="Percent () 21 2" xfId="2220" xr:uid="{00000000-0005-0000-0000-0000AF080000}"/>
    <cellStyle name="Percent () 21 3" xfId="2221" xr:uid="{00000000-0005-0000-0000-0000B0080000}"/>
    <cellStyle name="Percent () 22" xfId="2222" xr:uid="{00000000-0005-0000-0000-0000B1080000}"/>
    <cellStyle name="Percent () 22 2" xfId="2223" xr:uid="{00000000-0005-0000-0000-0000B2080000}"/>
    <cellStyle name="Percent () 22 3" xfId="2224" xr:uid="{00000000-0005-0000-0000-0000B3080000}"/>
    <cellStyle name="Percent () 23" xfId="2225" xr:uid="{00000000-0005-0000-0000-0000B4080000}"/>
    <cellStyle name="Percent () 23 2" xfId="2226" xr:uid="{00000000-0005-0000-0000-0000B5080000}"/>
    <cellStyle name="Percent () 23 3" xfId="2227" xr:uid="{00000000-0005-0000-0000-0000B6080000}"/>
    <cellStyle name="Percent () 24" xfId="2228" xr:uid="{00000000-0005-0000-0000-0000B7080000}"/>
    <cellStyle name="Percent () 25" xfId="2229" xr:uid="{00000000-0005-0000-0000-0000B8080000}"/>
    <cellStyle name="Percent () 3" xfId="2230" xr:uid="{00000000-0005-0000-0000-0000B9080000}"/>
    <cellStyle name="Percent () 3 2" xfId="2231" xr:uid="{00000000-0005-0000-0000-0000BA080000}"/>
    <cellStyle name="Percent () 3 3" xfId="2232" xr:uid="{00000000-0005-0000-0000-0000BB080000}"/>
    <cellStyle name="Percent () 4" xfId="2233" xr:uid="{00000000-0005-0000-0000-0000BC080000}"/>
    <cellStyle name="Percent () 4 2" xfId="2234" xr:uid="{00000000-0005-0000-0000-0000BD080000}"/>
    <cellStyle name="Percent () 4 3" xfId="2235" xr:uid="{00000000-0005-0000-0000-0000BE080000}"/>
    <cellStyle name="Percent () 5" xfId="2236" xr:uid="{00000000-0005-0000-0000-0000BF080000}"/>
    <cellStyle name="Percent () 5 2" xfId="2237" xr:uid="{00000000-0005-0000-0000-0000C0080000}"/>
    <cellStyle name="Percent () 5 3" xfId="2238" xr:uid="{00000000-0005-0000-0000-0000C1080000}"/>
    <cellStyle name="Percent () 6" xfId="2239" xr:uid="{00000000-0005-0000-0000-0000C2080000}"/>
    <cellStyle name="Percent () 6 2" xfId="2240" xr:uid="{00000000-0005-0000-0000-0000C3080000}"/>
    <cellStyle name="Percent () 6 3" xfId="2241" xr:uid="{00000000-0005-0000-0000-0000C4080000}"/>
    <cellStyle name="Percent () 7" xfId="2242" xr:uid="{00000000-0005-0000-0000-0000C5080000}"/>
    <cellStyle name="Percent () 7 2" xfId="2243" xr:uid="{00000000-0005-0000-0000-0000C6080000}"/>
    <cellStyle name="Percent () 7 3" xfId="2244" xr:uid="{00000000-0005-0000-0000-0000C7080000}"/>
    <cellStyle name="Percent () 8" xfId="2245" xr:uid="{00000000-0005-0000-0000-0000C8080000}"/>
    <cellStyle name="Percent () 8 2" xfId="2246" xr:uid="{00000000-0005-0000-0000-0000C9080000}"/>
    <cellStyle name="Percent () 8 3" xfId="2247" xr:uid="{00000000-0005-0000-0000-0000CA080000}"/>
    <cellStyle name="Percent () 9" xfId="2248" xr:uid="{00000000-0005-0000-0000-0000CB080000}"/>
    <cellStyle name="Percent () 9 2" xfId="2249" xr:uid="{00000000-0005-0000-0000-0000CC080000}"/>
    <cellStyle name="Percent () 9 3" xfId="2250" xr:uid="{00000000-0005-0000-0000-0000CD080000}"/>
    <cellStyle name="Percent (0)" xfId="2251" xr:uid="{00000000-0005-0000-0000-0000CE080000}"/>
    <cellStyle name="Percent (0) 2" xfId="2252" xr:uid="{00000000-0005-0000-0000-0000CF080000}"/>
    <cellStyle name="Percent (0) 3" xfId="2253" xr:uid="{00000000-0005-0000-0000-0000D0080000}"/>
    <cellStyle name="Percent (1)" xfId="2254" xr:uid="{00000000-0005-0000-0000-0000D1080000}"/>
    <cellStyle name="Percent (1) 2" xfId="2255" xr:uid="{00000000-0005-0000-0000-0000D2080000}"/>
    <cellStyle name="Percent (1) 3" xfId="2256" xr:uid="{00000000-0005-0000-0000-0000D3080000}"/>
    <cellStyle name="Percent 1" xfId="2257" xr:uid="{00000000-0005-0000-0000-0000D4080000}"/>
    <cellStyle name="Percent 1 2" xfId="2258" xr:uid="{00000000-0005-0000-0000-0000D5080000}"/>
    <cellStyle name="Percent 1 3" xfId="2259" xr:uid="{00000000-0005-0000-0000-0000D6080000}"/>
    <cellStyle name="Percent 2" xfId="2260" xr:uid="{00000000-0005-0000-0000-0000D7080000}"/>
    <cellStyle name="Percent 2 2" xfId="2261" xr:uid="{00000000-0005-0000-0000-0000D8080000}"/>
    <cellStyle name="Percent 2 3" xfId="2262" xr:uid="{00000000-0005-0000-0000-0000D9080000}"/>
    <cellStyle name="Percent_Account Detail" xfId="2263" xr:uid="{00000000-0005-0000-0000-0000DA080000}"/>
    <cellStyle name="podkapitola" xfId="2264" xr:uid="{00000000-0005-0000-0000-0000DB080000}"/>
    <cellStyle name="Podnadpis" xfId="2265" xr:uid="{00000000-0005-0000-0000-0000DC080000}"/>
    <cellStyle name="Polozka" xfId="2266" xr:uid="{00000000-0005-0000-0000-0000DD080000}"/>
    <cellStyle name="polozka 2" xfId="2267" xr:uid="{00000000-0005-0000-0000-0000DE080000}"/>
    <cellStyle name="popis" xfId="2268" xr:uid="{00000000-0005-0000-0000-0000DF080000}"/>
    <cellStyle name="popis polozky" xfId="2269" xr:uid="{00000000-0005-0000-0000-0000E0080000}"/>
    <cellStyle name="pozice" xfId="2270" xr:uid="{00000000-0005-0000-0000-0000E1080000}"/>
    <cellStyle name="Poznámka 2" xfId="2271" xr:uid="{00000000-0005-0000-0000-0000E2080000}"/>
    <cellStyle name="Poznámka 2 2" xfId="2272" xr:uid="{00000000-0005-0000-0000-0000E3080000}"/>
    <cellStyle name="Poznámka 2 3" xfId="2273" xr:uid="{00000000-0005-0000-0000-0000E4080000}"/>
    <cellStyle name="Poznámka 2 4" xfId="2274" xr:uid="{00000000-0005-0000-0000-0000E5080000}"/>
    <cellStyle name="Poznámka 2 5" xfId="2275" xr:uid="{00000000-0005-0000-0000-0000E6080000}"/>
    <cellStyle name="Poznámka 2 6" xfId="2276" xr:uid="{00000000-0005-0000-0000-0000E7080000}"/>
    <cellStyle name="Poznámka 2 7" xfId="2277" xr:uid="{00000000-0005-0000-0000-0000E8080000}"/>
    <cellStyle name="Poznámka 2 8" xfId="2278" xr:uid="{00000000-0005-0000-0000-0000E9080000}"/>
    <cellStyle name="Poznámka 3" xfId="2279" xr:uid="{00000000-0005-0000-0000-0000EA080000}"/>
    <cellStyle name="Poznámka 3 2" xfId="2280" xr:uid="{00000000-0005-0000-0000-0000EB080000}"/>
    <cellStyle name="Poznámka 3 3" xfId="2281" xr:uid="{00000000-0005-0000-0000-0000EC080000}"/>
    <cellStyle name="Poznámka 3 4" xfId="2282" xr:uid="{00000000-0005-0000-0000-0000ED080000}"/>
    <cellStyle name="Poznámka 3 5" xfId="2283" xr:uid="{00000000-0005-0000-0000-0000EE080000}"/>
    <cellStyle name="Poznámka 3 6" xfId="2284" xr:uid="{00000000-0005-0000-0000-0000EF080000}"/>
    <cellStyle name="Poznámka 4" xfId="2285" xr:uid="{00000000-0005-0000-0000-0000F0080000}"/>
    <cellStyle name="Poznámka 4 2" xfId="2286" xr:uid="{00000000-0005-0000-0000-0000F1080000}"/>
    <cellStyle name="Poznámka 4 3" xfId="2287" xr:uid="{00000000-0005-0000-0000-0000F2080000}"/>
    <cellStyle name="Poznámka 4 4" xfId="2288" xr:uid="{00000000-0005-0000-0000-0000F3080000}"/>
    <cellStyle name="Poznámka 4 5" xfId="2289" xr:uid="{00000000-0005-0000-0000-0000F4080000}"/>
    <cellStyle name="Poznámka 4 6" xfId="2290" xr:uid="{00000000-0005-0000-0000-0000F5080000}"/>
    <cellStyle name="Prepojená bunka" xfId="2291" xr:uid="{00000000-0005-0000-0000-0000F6080000}"/>
    <cellStyle name="Procenta" xfId="2292" builtinId="5"/>
    <cellStyle name="Procenta 2" xfId="2293" xr:uid="{00000000-0005-0000-0000-0000F8080000}"/>
    <cellStyle name="Procenta 2 2" xfId="2294" xr:uid="{00000000-0005-0000-0000-0000F9080000}"/>
    <cellStyle name="Procenta 3" xfId="2295" xr:uid="{00000000-0005-0000-0000-0000FA080000}"/>
    <cellStyle name="Propojená buňka 2" xfId="2296" xr:uid="{00000000-0005-0000-0000-0000FB080000}"/>
    <cellStyle name="Propojená buňka 2 2" xfId="2297" xr:uid="{00000000-0005-0000-0000-0000FC080000}"/>
    <cellStyle name="Propojená buňka 2 3" xfId="2298" xr:uid="{00000000-0005-0000-0000-0000FD080000}"/>
    <cellStyle name="Propojená buňka 2 4" xfId="2299" xr:uid="{00000000-0005-0000-0000-0000FE080000}"/>
    <cellStyle name="Propojená buňka 2 5" xfId="2300" xr:uid="{00000000-0005-0000-0000-0000FF080000}"/>
    <cellStyle name="Propojená buňka 2 6" xfId="2301" xr:uid="{00000000-0005-0000-0000-000000090000}"/>
    <cellStyle name="Propojená buňka 2 7" xfId="2302" xr:uid="{00000000-0005-0000-0000-000001090000}"/>
    <cellStyle name="Propojená buňka 2 8" xfId="2303" xr:uid="{00000000-0005-0000-0000-000002090000}"/>
    <cellStyle name="Propojená buňka 3" xfId="2304" xr:uid="{00000000-0005-0000-0000-000003090000}"/>
    <cellStyle name="Propojená buňka 3 2" xfId="2305" xr:uid="{00000000-0005-0000-0000-000004090000}"/>
    <cellStyle name="Propojená buňka 3 3" xfId="2306" xr:uid="{00000000-0005-0000-0000-000005090000}"/>
    <cellStyle name="Propojená buňka 3 4" xfId="2307" xr:uid="{00000000-0005-0000-0000-000006090000}"/>
    <cellStyle name="Propojená buňka 3 5" xfId="2308" xr:uid="{00000000-0005-0000-0000-000007090000}"/>
    <cellStyle name="Propojená buňka 3 6" xfId="2309" xr:uid="{00000000-0005-0000-0000-000008090000}"/>
    <cellStyle name="Propojená buňka 4" xfId="2310" xr:uid="{00000000-0005-0000-0000-000009090000}"/>
    <cellStyle name="Propojená buňka 4 2" xfId="2311" xr:uid="{00000000-0005-0000-0000-00000A090000}"/>
    <cellStyle name="Propojená buňka 4 3" xfId="2312" xr:uid="{00000000-0005-0000-0000-00000B090000}"/>
    <cellStyle name="Propojená buňka 4 4" xfId="2313" xr:uid="{00000000-0005-0000-0000-00000C090000}"/>
    <cellStyle name="Propojená buňka 4 5" xfId="2314" xr:uid="{00000000-0005-0000-0000-00000D090000}"/>
    <cellStyle name="Propojená buňka 4 6" xfId="2315" xr:uid="{00000000-0005-0000-0000-00000E090000}"/>
    <cellStyle name="R_price" xfId="2316" xr:uid="{00000000-0005-0000-0000-00000F090000}"/>
    <cellStyle name="R_price_Turnikety" xfId="2317" xr:uid="{00000000-0005-0000-0000-000010090000}"/>
    <cellStyle name="R_text" xfId="2318" xr:uid="{00000000-0005-0000-0000-000011090000}"/>
    <cellStyle name="R_text_Turnikety" xfId="2319" xr:uid="{00000000-0005-0000-0000-000012090000}"/>
    <cellStyle name="RH1" xfId="2320" xr:uid="{00000000-0005-0000-0000-000013090000}"/>
    <cellStyle name="Shaded" xfId="2321" xr:uid="{00000000-0005-0000-0000-000014090000}"/>
    <cellStyle name="Shaded 2" xfId="2322" xr:uid="{00000000-0005-0000-0000-000015090000}"/>
    <cellStyle name="Shaded 3" xfId="2323" xr:uid="{00000000-0005-0000-0000-000016090000}"/>
    <cellStyle name="Skupina" xfId="2324" xr:uid="{00000000-0005-0000-0000-000017090000}"/>
    <cellStyle name="spec množství" xfId="2325" xr:uid="{00000000-0005-0000-0000-000018090000}"/>
    <cellStyle name="Specifikace" xfId="2326" xr:uid="{00000000-0005-0000-0000-000019090000}"/>
    <cellStyle name="Specifikace 2" xfId="2327" xr:uid="{00000000-0005-0000-0000-00001A090000}"/>
    <cellStyle name="Specifikace 3" xfId="2328" xr:uid="{00000000-0005-0000-0000-00001B090000}"/>
    <cellStyle name="Specifikace 4" xfId="2329" xr:uid="{00000000-0005-0000-0000-00001C090000}"/>
    <cellStyle name="Spolu" xfId="2330" xr:uid="{00000000-0005-0000-0000-00001D090000}"/>
    <cellStyle name="Správně 2" xfId="2331" xr:uid="{00000000-0005-0000-0000-00001E090000}"/>
    <cellStyle name="Správně 2 2" xfId="2332" xr:uid="{00000000-0005-0000-0000-00001F090000}"/>
    <cellStyle name="Správně 2 3" xfId="2333" xr:uid="{00000000-0005-0000-0000-000020090000}"/>
    <cellStyle name="Správně 2 4" xfId="2334" xr:uid="{00000000-0005-0000-0000-000021090000}"/>
    <cellStyle name="Správně 2 5" xfId="2335" xr:uid="{00000000-0005-0000-0000-000022090000}"/>
    <cellStyle name="Správně 2 6" xfId="2336" xr:uid="{00000000-0005-0000-0000-000023090000}"/>
    <cellStyle name="Správně 2 7" xfId="2337" xr:uid="{00000000-0005-0000-0000-000024090000}"/>
    <cellStyle name="Správně 2 8" xfId="2338" xr:uid="{00000000-0005-0000-0000-000025090000}"/>
    <cellStyle name="Správně 3" xfId="2339" xr:uid="{00000000-0005-0000-0000-000026090000}"/>
    <cellStyle name="Správně 3 2" xfId="2340" xr:uid="{00000000-0005-0000-0000-000027090000}"/>
    <cellStyle name="Správně 3 3" xfId="2341" xr:uid="{00000000-0005-0000-0000-000028090000}"/>
    <cellStyle name="Správně 3 4" xfId="2342" xr:uid="{00000000-0005-0000-0000-000029090000}"/>
    <cellStyle name="Správně 3 5" xfId="2343" xr:uid="{00000000-0005-0000-0000-00002A090000}"/>
    <cellStyle name="Správně 3 6" xfId="2344" xr:uid="{00000000-0005-0000-0000-00002B090000}"/>
    <cellStyle name="Správně 4" xfId="2345" xr:uid="{00000000-0005-0000-0000-00002C090000}"/>
    <cellStyle name="Správně 4 2" xfId="2346" xr:uid="{00000000-0005-0000-0000-00002D090000}"/>
    <cellStyle name="Správně 4 3" xfId="2347" xr:uid="{00000000-0005-0000-0000-00002E090000}"/>
    <cellStyle name="Správně 4 4" xfId="2348" xr:uid="{00000000-0005-0000-0000-00002F090000}"/>
    <cellStyle name="Správně 4 5" xfId="2349" xr:uid="{00000000-0005-0000-0000-000030090000}"/>
    <cellStyle name="Správně 4 6" xfId="2350" xr:uid="{00000000-0005-0000-0000-000031090000}"/>
    <cellStyle name="Standaard_Blad1_3" xfId="2351" xr:uid="{00000000-0005-0000-0000-000032090000}"/>
    <cellStyle name="Standard_aktuell" xfId="2352" xr:uid="{00000000-0005-0000-0000-000033090000}"/>
    <cellStyle name="standardní-Courier12" xfId="2353" xr:uid="{00000000-0005-0000-0000-000034090000}"/>
    <cellStyle name="standardní-podtržený" xfId="2354" xr:uid="{00000000-0005-0000-0000-000035090000}"/>
    <cellStyle name="standardní-podtržený-šikmý" xfId="2355" xr:uid="{00000000-0005-0000-0000-000036090000}"/>
    <cellStyle name="standardní-tučně" xfId="2356" xr:uid="{00000000-0005-0000-0000-000037090000}"/>
    <cellStyle name="standard-podtr" xfId="2357" xr:uid="{00000000-0005-0000-0000-000038090000}"/>
    <cellStyle name="standard-podtr/tučně" xfId="2358" xr:uid="{00000000-0005-0000-0000-000039090000}"/>
    <cellStyle name="Stín+tučně" xfId="2359" xr:uid="{00000000-0005-0000-0000-00003A090000}"/>
    <cellStyle name="Stín+tučně+velké písmo" xfId="2360" xr:uid="{00000000-0005-0000-0000-00003B090000}"/>
    <cellStyle name="Styl 1" xfId="2361" xr:uid="{00000000-0005-0000-0000-00003C090000}"/>
    <cellStyle name="Styl 1 2" xfId="2362" xr:uid="{00000000-0005-0000-0000-00003D090000}"/>
    <cellStyle name="Styl 1 2 2" xfId="2363" xr:uid="{00000000-0005-0000-0000-00003E090000}"/>
    <cellStyle name="Styl 1 3" xfId="2364" xr:uid="{00000000-0005-0000-0000-00003F090000}"/>
    <cellStyle name="Styl 1 4" xfId="2365" xr:uid="{00000000-0005-0000-0000-000040090000}"/>
    <cellStyle name="Styl 1 5" xfId="2366" xr:uid="{00000000-0005-0000-0000-000041090000}"/>
    <cellStyle name="Styl 1_rozp_YAZZ_výběr_konec" xfId="2367" xr:uid="{00000000-0005-0000-0000-000042090000}"/>
    <cellStyle name="Styl 2" xfId="2368" xr:uid="{00000000-0005-0000-0000-000043090000}"/>
    <cellStyle name="Styl 3" xfId="2369" xr:uid="{00000000-0005-0000-0000-000044090000}"/>
    <cellStyle name="Sum" xfId="2370" xr:uid="{00000000-0005-0000-0000-000045090000}"/>
    <cellStyle name="Sum %of HV" xfId="2371" xr:uid="{00000000-0005-0000-0000-000046090000}"/>
    <cellStyle name="Sum %of HV 2" xfId="2372" xr:uid="{00000000-0005-0000-0000-000047090000}"/>
    <cellStyle name="Sum %of HV 3" xfId="2373" xr:uid="{00000000-0005-0000-0000-000048090000}"/>
    <cellStyle name="Sum 2" xfId="2374" xr:uid="{00000000-0005-0000-0000-000049090000}"/>
    <cellStyle name="Sum 3" xfId="2375" xr:uid="{00000000-0005-0000-0000-00004A090000}"/>
    <cellStyle name="tabulka cenník" xfId="2376" xr:uid="{00000000-0005-0000-0000-00004B090000}"/>
    <cellStyle name="text" xfId="2377" xr:uid="{00000000-0005-0000-0000-00004C090000}"/>
    <cellStyle name="Text upozornění 2" xfId="2378" xr:uid="{00000000-0005-0000-0000-00004D090000}"/>
    <cellStyle name="Text upozornění 2 2" xfId="2379" xr:uid="{00000000-0005-0000-0000-00004E090000}"/>
    <cellStyle name="Text upozornění 2 3" xfId="2380" xr:uid="{00000000-0005-0000-0000-00004F090000}"/>
    <cellStyle name="Text upozornění 2 4" xfId="2381" xr:uid="{00000000-0005-0000-0000-000050090000}"/>
    <cellStyle name="Text upozornění 2 5" xfId="2382" xr:uid="{00000000-0005-0000-0000-000051090000}"/>
    <cellStyle name="Text upozornění 2 6" xfId="2383" xr:uid="{00000000-0005-0000-0000-000052090000}"/>
    <cellStyle name="Text upozornění 2 7" xfId="2384" xr:uid="{00000000-0005-0000-0000-000053090000}"/>
    <cellStyle name="Text upozornění 2 8" xfId="2385" xr:uid="{00000000-0005-0000-0000-000054090000}"/>
    <cellStyle name="Text upozornění 3" xfId="2386" xr:uid="{00000000-0005-0000-0000-000055090000}"/>
    <cellStyle name="Text upozornění 3 2" xfId="2387" xr:uid="{00000000-0005-0000-0000-000056090000}"/>
    <cellStyle name="Text upozornění 3 3" xfId="2388" xr:uid="{00000000-0005-0000-0000-000057090000}"/>
    <cellStyle name="Text upozornění 3 4" xfId="2389" xr:uid="{00000000-0005-0000-0000-000058090000}"/>
    <cellStyle name="Text upozornění 3 5" xfId="2390" xr:uid="{00000000-0005-0000-0000-000059090000}"/>
    <cellStyle name="Text upozornění 3 6" xfId="2391" xr:uid="{00000000-0005-0000-0000-00005A090000}"/>
    <cellStyle name="Text upozornění 4" xfId="2392" xr:uid="{00000000-0005-0000-0000-00005B090000}"/>
    <cellStyle name="Text upozornění 4 2" xfId="2393" xr:uid="{00000000-0005-0000-0000-00005C090000}"/>
    <cellStyle name="Text upozornění 4 3" xfId="2394" xr:uid="{00000000-0005-0000-0000-00005D090000}"/>
    <cellStyle name="Text upozornění 4 4" xfId="2395" xr:uid="{00000000-0005-0000-0000-00005E090000}"/>
    <cellStyle name="Text upozornění 4 5" xfId="2396" xr:uid="{00000000-0005-0000-0000-00005F090000}"/>
    <cellStyle name="Text upozornění 4 6" xfId="2397" xr:uid="{00000000-0005-0000-0000-000060090000}"/>
    <cellStyle name="Text upozornenia" xfId="2398" xr:uid="{00000000-0005-0000-0000-000061090000}"/>
    <cellStyle name="Thousands (0)" xfId="2399" xr:uid="{00000000-0005-0000-0000-000062090000}"/>
    <cellStyle name="Thousands (0) 2" xfId="2400" xr:uid="{00000000-0005-0000-0000-000063090000}"/>
    <cellStyle name="Thousands (0) 3" xfId="2401" xr:uid="{00000000-0005-0000-0000-000064090000}"/>
    <cellStyle name="Thousands (1)" xfId="2402" xr:uid="{00000000-0005-0000-0000-000065090000}"/>
    <cellStyle name="Thousands (1) 2" xfId="2403" xr:uid="{00000000-0005-0000-0000-000066090000}"/>
    <cellStyle name="Thousands (1) 3" xfId="2404" xr:uid="{00000000-0005-0000-0000-000067090000}"/>
    <cellStyle name="time" xfId="2405" xr:uid="{00000000-0005-0000-0000-000068090000}"/>
    <cellStyle name="time 2" xfId="2406" xr:uid="{00000000-0005-0000-0000-000069090000}"/>
    <cellStyle name="time 2 2" xfId="2407" xr:uid="{00000000-0005-0000-0000-00006A090000}"/>
    <cellStyle name="time 2 3" xfId="2408" xr:uid="{00000000-0005-0000-0000-00006B090000}"/>
    <cellStyle name="time 2 4" xfId="2409" xr:uid="{00000000-0005-0000-0000-00006C090000}"/>
    <cellStyle name="time 2 5" xfId="2410" xr:uid="{00000000-0005-0000-0000-00006D090000}"/>
    <cellStyle name="time 2 6" xfId="2411" xr:uid="{00000000-0005-0000-0000-00006E090000}"/>
    <cellStyle name="time 3" xfId="2412" xr:uid="{00000000-0005-0000-0000-00006F090000}"/>
    <cellStyle name="time 3 2" xfId="2413" xr:uid="{00000000-0005-0000-0000-000070090000}"/>
    <cellStyle name="time 3 3" xfId="2414" xr:uid="{00000000-0005-0000-0000-000071090000}"/>
    <cellStyle name="time 3 4" xfId="2415" xr:uid="{00000000-0005-0000-0000-000072090000}"/>
    <cellStyle name="time 3 5" xfId="2416" xr:uid="{00000000-0005-0000-0000-000073090000}"/>
    <cellStyle name="time 3 6" xfId="2417" xr:uid="{00000000-0005-0000-0000-000074090000}"/>
    <cellStyle name="Titul" xfId="2418" xr:uid="{00000000-0005-0000-0000-000075090000}"/>
    <cellStyle name="Total" xfId="2419" xr:uid="{00000000-0005-0000-0000-000076090000}"/>
    <cellStyle name="Total 2" xfId="2420" xr:uid="{00000000-0005-0000-0000-000077090000}"/>
    <cellStyle name="Total 3" xfId="2421" xr:uid="{00000000-0005-0000-0000-000078090000}"/>
    <cellStyle name="Tučně" xfId="2422" xr:uid="{00000000-0005-0000-0000-000079090000}"/>
    <cellStyle name="TYP ŘÁDKU_2" xfId="2423" xr:uid="{00000000-0005-0000-0000-00007A090000}"/>
    <cellStyle name="Underline 2" xfId="2424" xr:uid="{00000000-0005-0000-0000-00007B090000}"/>
    <cellStyle name="Underline 2 2" xfId="2425" xr:uid="{00000000-0005-0000-0000-00007C090000}"/>
    <cellStyle name="Underline 2 3" xfId="2426" xr:uid="{00000000-0005-0000-0000-00007D090000}"/>
    <cellStyle name="Vstup 2" xfId="2427" xr:uid="{00000000-0005-0000-0000-00007E090000}"/>
    <cellStyle name="Vstup 2 2" xfId="2428" xr:uid="{00000000-0005-0000-0000-00007F090000}"/>
    <cellStyle name="Vstup 2 3" xfId="2429" xr:uid="{00000000-0005-0000-0000-000080090000}"/>
    <cellStyle name="Vstup 2 4" xfId="2430" xr:uid="{00000000-0005-0000-0000-000081090000}"/>
    <cellStyle name="Vstup 2 5" xfId="2431" xr:uid="{00000000-0005-0000-0000-000082090000}"/>
    <cellStyle name="Vstup 2 6" xfId="2432" xr:uid="{00000000-0005-0000-0000-000083090000}"/>
    <cellStyle name="Vstup 2 7" xfId="2433" xr:uid="{00000000-0005-0000-0000-000084090000}"/>
    <cellStyle name="Vstup 2 8" xfId="2434" xr:uid="{00000000-0005-0000-0000-000085090000}"/>
    <cellStyle name="Vstup 3" xfId="2435" xr:uid="{00000000-0005-0000-0000-000086090000}"/>
    <cellStyle name="Vstup 3 2" xfId="2436" xr:uid="{00000000-0005-0000-0000-000087090000}"/>
    <cellStyle name="Vstup 3 3" xfId="2437" xr:uid="{00000000-0005-0000-0000-000088090000}"/>
    <cellStyle name="Vstup 3 4" xfId="2438" xr:uid="{00000000-0005-0000-0000-000089090000}"/>
    <cellStyle name="Vstup 3 5" xfId="2439" xr:uid="{00000000-0005-0000-0000-00008A090000}"/>
    <cellStyle name="Vstup 3 6" xfId="2440" xr:uid="{00000000-0005-0000-0000-00008B090000}"/>
    <cellStyle name="Vstup 4" xfId="2441" xr:uid="{00000000-0005-0000-0000-00008C090000}"/>
    <cellStyle name="Vstup 4 2" xfId="2442" xr:uid="{00000000-0005-0000-0000-00008D090000}"/>
    <cellStyle name="Vstup 4 3" xfId="2443" xr:uid="{00000000-0005-0000-0000-00008E090000}"/>
    <cellStyle name="Vstup 4 4" xfId="2444" xr:uid="{00000000-0005-0000-0000-00008F090000}"/>
    <cellStyle name="Vstup 4 5" xfId="2445" xr:uid="{00000000-0005-0000-0000-000090090000}"/>
    <cellStyle name="Vstup 4 6" xfId="2446" xr:uid="{00000000-0005-0000-0000-000091090000}"/>
    <cellStyle name="VykazPolozka" xfId="2447" xr:uid="{00000000-0005-0000-0000-000092090000}"/>
    <cellStyle name="VykazVzorec" xfId="2448" xr:uid="{00000000-0005-0000-0000-000093090000}"/>
    <cellStyle name="Výpočet 2" xfId="2449" xr:uid="{00000000-0005-0000-0000-000094090000}"/>
    <cellStyle name="Výpočet 2 2" xfId="2450" xr:uid="{00000000-0005-0000-0000-000095090000}"/>
    <cellStyle name="Výpočet 2 3" xfId="2451" xr:uid="{00000000-0005-0000-0000-000096090000}"/>
    <cellStyle name="Výpočet 2 4" xfId="2452" xr:uid="{00000000-0005-0000-0000-000097090000}"/>
    <cellStyle name="Výpočet 2 5" xfId="2453" xr:uid="{00000000-0005-0000-0000-000098090000}"/>
    <cellStyle name="Výpočet 2 6" xfId="2454" xr:uid="{00000000-0005-0000-0000-000099090000}"/>
    <cellStyle name="Výpočet 2 7" xfId="2455" xr:uid="{00000000-0005-0000-0000-00009A090000}"/>
    <cellStyle name="Výpočet 2 8" xfId="2456" xr:uid="{00000000-0005-0000-0000-00009B090000}"/>
    <cellStyle name="Výpočet 3" xfId="2457" xr:uid="{00000000-0005-0000-0000-00009C090000}"/>
    <cellStyle name="Výpočet 3 2" xfId="2458" xr:uid="{00000000-0005-0000-0000-00009D090000}"/>
    <cellStyle name="Výpočet 3 3" xfId="2459" xr:uid="{00000000-0005-0000-0000-00009E090000}"/>
    <cellStyle name="Výpočet 3 4" xfId="2460" xr:uid="{00000000-0005-0000-0000-00009F090000}"/>
    <cellStyle name="Výpočet 3 5" xfId="2461" xr:uid="{00000000-0005-0000-0000-0000A0090000}"/>
    <cellStyle name="Výpočet 3 6" xfId="2462" xr:uid="{00000000-0005-0000-0000-0000A1090000}"/>
    <cellStyle name="Výpočet 4" xfId="2463" xr:uid="{00000000-0005-0000-0000-0000A2090000}"/>
    <cellStyle name="Výpočet 4 2" xfId="2464" xr:uid="{00000000-0005-0000-0000-0000A3090000}"/>
    <cellStyle name="Výpočet 4 3" xfId="2465" xr:uid="{00000000-0005-0000-0000-0000A4090000}"/>
    <cellStyle name="Výpočet 4 4" xfId="2466" xr:uid="{00000000-0005-0000-0000-0000A5090000}"/>
    <cellStyle name="Výpočet 4 5" xfId="2467" xr:uid="{00000000-0005-0000-0000-0000A6090000}"/>
    <cellStyle name="Výpočet 4 6" xfId="2468" xr:uid="{00000000-0005-0000-0000-0000A7090000}"/>
    <cellStyle name="Výstup 2" xfId="2469" xr:uid="{00000000-0005-0000-0000-0000A8090000}"/>
    <cellStyle name="Výstup 2 2" xfId="2470" xr:uid="{00000000-0005-0000-0000-0000A9090000}"/>
    <cellStyle name="Výstup 2 3" xfId="2471" xr:uid="{00000000-0005-0000-0000-0000AA090000}"/>
    <cellStyle name="Výstup 2 4" xfId="2472" xr:uid="{00000000-0005-0000-0000-0000AB090000}"/>
    <cellStyle name="Výstup 2 5" xfId="2473" xr:uid="{00000000-0005-0000-0000-0000AC090000}"/>
    <cellStyle name="Výstup 2 6" xfId="2474" xr:uid="{00000000-0005-0000-0000-0000AD090000}"/>
    <cellStyle name="Výstup 2 7" xfId="2475" xr:uid="{00000000-0005-0000-0000-0000AE090000}"/>
    <cellStyle name="Výstup 2 8" xfId="2476" xr:uid="{00000000-0005-0000-0000-0000AF090000}"/>
    <cellStyle name="Výstup 3" xfId="2477" xr:uid="{00000000-0005-0000-0000-0000B0090000}"/>
    <cellStyle name="Výstup 3 2" xfId="2478" xr:uid="{00000000-0005-0000-0000-0000B1090000}"/>
    <cellStyle name="Výstup 3 3" xfId="2479" xr:uid="{00000000-0005-0000-0000-0000B2090000}"/>
    <cellStyle name="Výstup 3 4" xfId="2480" xr:uid="{00000000-0005-0000-0000-0000B3090000}"/>
    <cellStyle name="Výstup 3 5" xfId="2481" xr:uid="{00000000-0005-0000-0000-0000B4090000}"/>
    <cellStyle name="Výstup 3 6" xfId="2482" xr:uid="{00000000-0005-0000-0000-0000B5090000}"/>
    <cellStyle name="Výstup 4" xfId="2483" xr:uid="{00000000-0005-0000-0000-0000B6090000}"/>
    <cellStyle name="Výstup 4 2" xfId="2484" xr:uid="{00000000-0005-0000-0000-0000B7090000}"/>
    <cellStyle name="Výstup 4 3" xfId="2485" xr:uid="{00000000-0005-0000-0000-0000B8090000}"/>
    <cellStyle name="Výstup 4 4" xfId="2486" xr:uid="{00000000-0005-0000-0000-0000B9090000}"/>
    <cellStyle name="Výstup 4 5" xfId="2487" xr:uid="{00000000-0005-0000-0000-0000BA090000}"/>
    <cellStyle name="Výstup 4 6" xfId="2488" xr:uid="{00000000-0005-0000-0000-0000BB090000}"/>
    <cellStyle name="Vysvětlující text 2" xfId="2489" xr:uid="{00000000-0005-0000-0000-0000BC090000}"/>
    <cellStyle name="Vysvětlující text 2 2" xfId="2490" xr:uid="{00000000-0005-0000-0000-0000BD090000}"/>
    <cellStyle name="Vysvětlující text 2 3" xfId="2491" xr:uid="{00000000-0005-0000-0000-0000BE090000}"/>
    <cellStyle name="Vysvětlující text 2 4" xfId="2492" xr:uid="{00000000-0005-0000-0000-0000BF090000}"/>
    <cellStyle name="Vysvětlující text 2 5" xfId="2493" xr:uid="{00000000-0005-0000-0000-0000C0090000}"/>
    <cellStyle name="Vysvětlující text 2 6" xfId="2494" xr:uid="{00000000-0005-0000-0000-0000C1090000}"/>
    <cellStyle name="Vysvětlující text 2 7" xfId="2495" xr:uid="{00000000-0005-0000-0000-0000C2090000}"/>
    <cellStyle name="Vysvětlující text 2 8" xfId="2496" xr:uid="{00000000-0005-0000-0000-0000C3090000}"/>
    <cellStyle name="Vysvětlující text 3" xfId="2497" xr:uid="{00000000-0005-0000-0000-0000C4090000}"/>
    <cellStyle name="Vysvětlující text 3 2" xfId="2498" xr:uid="{00000000-0005-0000-0000-0000C5090000}"/>
    <cellStyle name="Vysvětlující text 3 3" xfId="2499" xr:uid="{00000000-0005-0000-0000-0000C6090000}"/>
    <cellStyle name="Vysvětlující text 3 4" xfId="2500" xr:uid="{00000000-0005-0000-0000-0000C7090000}"/>
    <cellStyle name="Vysvětlující text 3 5" xfId="2501" xr:uid="{00000000-0005-0000-0000-0000C8090000}"/>
    <cellStyle name="Vysvětlující text 3 6" xfId="2502" xr:uid="{00000000-0005-0000-0000-0000C9090000}"/>
    <cellStyle name="Vysvětlující text 4" xfId="2503" xr:uid="{00000000-0005-0000-0000-0000CA090000}"/>
    <cellStyle name="Vysvětlující text 4 2" xfId="2504" xr:uid="{00000000-0005-0000-0000-0000CB090000}"/>
    <cellStyle name="Vysvětlující text 4 3" xfId="2505" xr:uid="{00000000-0005-0000-0000-0000CC090000}"/>
    <cellStyle name="Vysvětlující text 4 4" xfId="2506" xr:uid="{00000000-0005-0000-0000-0000CD090000}"/>
    <cellStyle name="Vysvětlující text 4 5" xfId="2507" xr:uid="{00000000-0005-0000-0000-0000CE090000}"/>
    <cellStyle name="Vysvětlující text 4 6" xfId="2508" xr:uid="{00000000-0005-0000-0000-0000CF090000}"/>
    <cellStyle name="Vysvetľujúci text" xfId="2509" xr:uid="{00000000-0005-0000-0000-0000D0090000}"/>
    <cellStyle name="Währung [0]_Tabelle1" xfId="2510" xr:uid="{00000000-0005-0000-0000-0000D1090000}"/>
    <cellStyle name="Währung_Tabelle1" xfId="2511" xr:uid="{00000000-0005-0000-0000-0000D2090000}"/>
    <cellStyle name="Walutowy [0]_laroux" xfId="2512" xr:uid="{00000000-0005-0000-0000-0000D3090000}"/>
    <cellStyle name="Walutowy_laroux" xfId="2513" xr:uid="{00000000-0005-0000-0000-0000D4090000}"/>
    <cellStyle name="Year" xfId="2514" xr:uid="{00000000-0005-0000-0000-0000D5090000}"/>
    <cellStyle name="Year 2" xfId="2515" xr:uid="{00000000-0005-0000-0000-0000D6090000}"/>
    <cellStyle name="Year 3" xfId="2516" xr:uid="{00000000-0005-0000-0000-0000D7090000}"/>
    <cellStyle name="základní" xfId="2517" xr:uid="{00000000-0005-0000-0000-0000D8090000}"/>
    <cellStyle name="zbozi_p" xfId="2518" xr:uid="{00000000-0005-0000-0000-0000D9090000}"/>
    <cellStyle name="Zlá" xfId="2519" xr:uid="{00000000-0005-0000-0000-0000DA090000}"/>
    <cellStyle name="Zvýraznění 1 2" xfId="2520" xr:uid="{00000000-0005-0000-0000-0000DB090000}"/>
    <cellStyle name="Zvýraznění 1 2 2" xfId="2521" xr:uid="{00000000-0005-0000-0000-0000DC090000}"/>
    <cellStyle name="Zvýraznění 1 2 3" xfId="2522" xr:uid="{00000000-0005-0000-0000-0000DD090000}"/>
    <cellStyle name="Zvýraznění 1 2 4" xfId="2523" xr:uid="{00000000-0005-0000-0000-0000DE090000}"/>
    <cellStyle name="Zvýraznění 1 2 5" xfId="2524" xr:uid="{00000000-0005-0000-0000-0000DF090000}"/>
    <cellStyle name="Zvýraznění 1 2 6" xfId="2525" xr:uid="{00000000-0005-0000-0000-0000E0090000}"/>
    <cellStyle name="Zvýraznění 1 2 7" xfId="2526" xr:uid="{00000000-0005-0000-0000-0000E1090000}"/>
    <cellStyle name="Zvýraznění 1 2 8" xfId="2527" xr:uid="{00000000-0005-0000-0000-0000E2090000}"/>
    <cellStyle name="Zvýraznění 1 3" xfId="2528" xr:uid="{00000000-0005-0000-0000-0000E3090000}"/>
    <cellStyle name="Zvýraznění 1 3 2" xfId="2529" xr:uid="{00000000-0005-0000-0000-0000E4090000}"/>
    <cellStyle name="Zvýraznění 1 3 3" xfId="2530" xr:uid="{00000000-0005-0000-0000-0000E5090000}"/>
    <cellStyle name="Zvýraznění 1 3 4" xfId="2531" xr:uid="{00000000-0005-0000-0000-0000E6090000}"/>
    <cellStyle name="Zvýraznění 1 3 5" xfId="2532" xr:uid="{00000000-0005-0000-0000-0000E7090000}"/>
    <cellStyle name="Zvýraznění 1 3 6" xfId="2533" xr:uid="{00000000-0005-0000-0000-0000E8090000}"/>
    <cellStyle name="Zvýraznění 1 4" xfId="2534" xr:uid="{00000000-0005-0000-0000-0000E9090000}"/>
    <cellStyle name="Zvýraznění 1 4 2" xfId="2535" xr:uid="{00000000-0005-0000-0000-0000EA090000}"/>
    <cellStyle name="Zvýraznění 1 4 3" xfId="2536" xr:uid="{00000000-0005-0000-0000-0000EB090000}"/>
    <cellStyle name="Zvýraznění 1 4 4" xfId="2537" xr:uid="{00000000-0005-0000-0000-0000EC090000}"/>
    <cellStyle name="Zvýraznění 1 4 5" xfId="2538" xr:uid="{00000000-0005-0000-0000-0000ED090000}"/>
    <cellStyle name="Zvýraznění 1 4 6" xfId="2539" xr:uid="{00000000-0005-0000-0000-0000EE090000}"/>
    <cellStyle name="Zvýraznění 2 2" xfId="2540" xr:uid="{00000000-0005-0000-0000-0000EF090000}"/>
    <cellStyle name="Zvýraznění 2 2 2" xfId="2541" xr:uid="{00000000-0005-0000-0000-0000F0090000}"/>
    <cellStyle name="Zvýraznění 2 2 3" xfId="2542" xr:uid="{00000000-0005-0000-0000-0000F1090000}"/>
    <cellStyle name="Zvýraznění 2 2 4" xfId="2543" xr:uid="{00000000-0005-0000-0000-0000F2090000}"/>
    <cellStyle name="Zvýraznění 2 2 5" xfId="2544" xr:uid="{00000000-0005-0000-0000-0000F3090000}"/>
    <cellStyle name="Zvýraznění 2 2 6" xfId="2545" xr:uid="{00000000-0005-0000-0000-0000F4090000}"/>
    <cellStyle name="Zvýraznění 2 2 7" xfId="2546" xr:uid="{00000000-0005-0000-0000-0000F5090000}"/>
    <cellStyle name="Zvýraznění 2 2 8" xfId="2547" xr:uid="{00000000-0005-0000-0000-0000F6090000}"/>
    <cellStyle name="Zvýraznění 2 3" xfId="2548" xr:uid="{00000000-0005-0000-0000-0000F7090000}"/>
    <cellStyle name="Zvýraznění 2 3 2" xfId="2549" xr:uid="{00000000-0005-0000-0000-0000F8090000}"/>
    <cellStyle name="Zvýraznění 2 3 3" xfId="2550" xr:uid="{00000000-0005-0000-0000-0000F9090000}"/>
    <cellStyle name="Zvýraznění 2 3 4" xfId="2551" xr:uid="{00000000-0005-0000-0000-0000FA090000}"/>
    <cellStyle name="Zvýraznění 2 3 5" xfId="2552" xr:uid="{00000000-0005-0000-0000-0000FB090000}"/>
    <cellStyle name="Zvýraznění 2 3 6" xfId="2553" xr:uid="{00000000-0005-0000-0000-0000FC090000}"/>
    <cellStyle name="Zvýraznění 2 4" xfId="2554" xr:uid="{00000000-0005-0000-0000-0000FD090000}"/>
    <cellStyle name="Zvýraznění 2 4 2" xfId="2555" xr:uid="{00000000-0005-0000-0000-0000FE090000}"/>
    <cellStyle name="Zvýraznění 2 4 3" xfId="2556" xr:uid="{00000000-0005-0000-0000-0000FF090000}"/>
    <cellStyle name="Zvýraznění 2 4 4" xfId="2557" xr:uid="{00000000-0005-0000-0000-0000000A0000}"/>
    <cellStyle name="Zvýraznění 2 4 5" xfId="2558" xr:uid="{00000000-0005-0000-0000-0000010A0000}"/>
    <cellStyle name="Zvýraznění 2 4 6" xfId="2559" xr:uid="{00000000-0005-0000-0000-0000020A0000}"/>
    <cellStyle name="Zvýraznění 3 2" xfId="2560" xr:uid="{00000000-0005-0000-0000-0000030A0000}"/>
    <cellStyle name="Zvýraznění 3 2 2" xfId="2561" xr:uid="{00000000-0005-0000-0000-0000040A0000}"/>
    <cellStyle name="Zvýraznění 3 2 3" xfId="2562" xr:uid="{00000000-0005-0000-0000-0000050A0000}"/>
    <cellStyle name="Zvýraznění 3 2 4" xfId="2563" xr:uid="{00000000-0005-0000-0000-0000060A0000}"/>
    <cellStyle name="Zvýraznění 3 2 5" xfId="2564" xr:uid="{00000000-0005-0000-0000-0000070A0000}"/>
    <cellStyle name="Zvýraznění 3 2 6" xfId="2565" xr:uid="{00000000-0005-0000-0000-0000080A0000}"/>
    <cellStyle name="Zvýraznění 3 2 7" xfId="2566" xr:uid="{00000000-0005-0000-0000-0000090A0000}"/>
    <cellStyle name="Zvýraznění 3 2 8" xfId="2567" xr:uid="{00000000-0005-0000-0000-00000A0A0000}"/>
    <cellStyle name="Zvýraznění 3 3" xfId="2568" xr:uid="{00000000-0005-0000-0000-00000B0A0000}"/>
    <cellStyle name="Zvýraznění 3 3 2" xfId="2569" xr:uid="{00000000-0005-0000-0000-00000C0A0000}"/>
    <cellStyle name="Zvýraznění 3 3 3" xfId="2570" xr:uid="{00000000-0005-0000-0000-00000D0A0000}"/>
    <cellStyle name="Zvýraznění 3 3 4" xfId="2571" xr:uid="{00000000-0005-0000-0000-00000E0A0000}"/>
    <cellStyle name="Zvýraznění 3 3 5" xfId="2572" xr:uid="{00000000-0005-0000-0000-00000F0A0000}"/>
    <cellStyle name="Zvýraznění 3 3 6" xfId="2573" xr:uid="{00000000-0005-0000-0000-0000100A0000}"/>
    <cellStyle name="Zvýraznění 3 4" xfId="2574" xr:uid="{00000000-0005-0000-0000-0000110A0000}"/>
    <cellStyle name="Zvýraznění 3 4 2" xfId="2575" xr:uid="{00000000-0005-0000-0000-0000120A0000}"/>
    <cellStyle name="Zvýraznění 3 4 3" xfId="2576" xr:uid="{00000000-0005-0000-0000-0000130A0000}"/>
    <cellStyle name="Zvýraznění 3 4 4" xfId="2577" xr:uid="{00000000-0005-0000-0000-0000140A0000}"/>
    <cellStyle name="Zvýraznění 3 4 5" xfId="2578" xr:uid="{00000000-0005-0000-0000-0000150A0000}"/>
    <cellStyle name="Zvýraznění 3 4 6" xfId="2579" xr:uid="{00000000-0005-0000-0000-0000160A0000}"/>
    <cellStyle name="Zvýraznění 4 2" xfId="2580" xr:uid="{00000000-0005-0000-0000-0000170A0000}"/>
    <cellStyle name="Zvýraznění 4 2 2" xfId="2581" xr:uid="{00000000-0005-0000-0000-0000180A0000}"/>
    <cellStyle name="Zvýraznění 4 2 3" xfId="2582" xr:uid="{00000000-0005-0000-0000-0000190A0000}"/>
    <cellStyle name="Zvýraznění 4 2 4" xfId="2583" xr:uid="{00000000-0005-0000-0000-00001A0A0000}"/>
    <cellStyle name="Zvýraznění 4 2 5" xfId="2584" xr:uid="{00000000-0005-0000-0000-00001B0A0000}"/>
    <cellStyle name="Zvýraznění 4 2 6" xfId="2585" xr:uid="{00000000-0005-0000-0000-00001C0A0000}"/>
    <cellStyle name="Zvýraznění 4 2 7" xfId="2586" xr:uid="{00000000-0005-0000-0000-00001D0A0000}"/>
    <cellStyle name="Zvýraznění 4 2 8" xfId="2587" xr:uid="{00000000-0005-0000-0000-00001E0A0000}"/>
    <cellStyle name="Zvýraznění 4 3" xfId="2588" xr:uid="{00000000-0005-0000-0000-00001F0A0000}"/>
    <cellStyle name="Zvýraznění 4 3 2" xfId="2589" xr:uid="{00000000-0005-0000-0000-0000200A0000}"/>
    <cellStyle name="Zvýraznění 4 3 3" xfId="2590" xr:uid="{00000000-0005-0000-0000-0000210A0000}"/>
    <cellStyle name="Zvýraznění 4 3 4" xfId="2591" xr:uid="{00000000-0005-0000-0000-0000220A0000}"/>
    <cellStyle name="Zvýraznění 4 3 5" xfId="2592" xr:uid="{00000000-0005-0000-0000-0000230A0000}"/>
    <cellStyle name="Zvýraznění 4 3 6" xfId="2593" xr:uid="{00000000-0005-0000-0000-0000240A0000}"/>
    <cellStyle name="Zvýraznění 4 4" xfId="2594" xr:uid="{00000000-0005-0000-0000-0000250A0000}"/>
    <cellStyle name="Zvýraznění 4 4 2" xfId="2595" xr:uid="{00000000-0005-0000-0000-0000260A0000}"/>
    <cellStyle name="Zvýraznění 4 4 3" xfId="2596" xr:uid="{00000000-0005-0000-0000-0000270A0000}"/>
    <cellStyle name="Zvýraznění 4 4 4" xfId="2597" xr:uid="{00000000-0005-0000-0000-0000280A0000}"/>
    <cellStyle name="Zvýraznění 4 4 5" xfId="2598" xr:uid="{00000000-0005-0000-0000-0000290A0000}"/>
    <cellStyle name="Zvýraznění 4 4 6" xfId="2599" xr:uid="{00000000-0005-0000-0000-00002A0A0000}"/>
    <cellStyle name="Zvýraznění 5 2" xfId="2600" xr:uid="{00000000-0005-0000-0000-00002B0A0000}"/>
    <cellStyle name="Zvýraznění 5 2 2" xfId="2601" xr:uid="{00000000-0005-0000-0000-00002C0A0000}"/>
    <cellStyle name="Zvýraznění 5 2 3" xfId="2602" xr:uid="{00000000-0005-0000-0000-00002D0A0000}"/>
    <cellStyle name="Zvýraznění 5 2 4" xfId="2603" xr:uid="{00000000-0005-0000-0000-00002E0A0000}"/>
    <cellStyle name="Zvýraznění 5 2 5" xfId="2604" xr:uid="{00000000-0005-0000-0000-00002F0A0000}"/>
    <cellStyle name="Zvýraznění 5 2 6" xfId="2605" xr:uid="{00000000-0005-0000-0000-0000300A0000}"/>
    <cellStyle name="Zvýraznění 5 2 7" xfId="2606" xr:uid="{00000000-0005-0000-0000-0000310A0000}"/>
    <cellStyle name="Zvýraznění 5 2 8" xfId="2607" xr:uid="{00000000-0005-0000-0000-0000320A0000}"/>
    <cellStyle name="Zvýraznění 5 3" xfId="2608" xr:uid="{00000000-0005-0000-0000-0000330A0000}"/>
    <cellStyle name="Zvýraznění 5 3 2" xfId="2609" xr:uid="{00000000-0005-0000-0000-0000340A0000}"/>
    <cellStyle name="Zvýraznění 5 3 3" xfId="2610" xr:uid="{00000000-0005-0000-0000-0000350A0000}"/>
    <cellStyle name="Zvýraznění 5 3 4" xfId="2611" xr:uid="{00000000-0005-0000-0000-0000360A0000}"/>
    <cellStyle name="Zvýraznění 5 3 5" xfId="2612" xr:uid="{00000000-0005-0000-0000-0000370A0000}"/>
    <cellStyle name="Zvýraznění 5 3 6" xfId="2613" xr:uid="{00000000-0005-0000-0000-0000380A0000}"/>
    <cellStyle name="Zvýraznění 5 4" xfId="2614" xr:uid="{00000000-0005-0000-0000-0000390A0000}"/>
    <cellStyle name="Zvýraznění 5 4 2" xfId="2615" xr:uid="{00000000-0005-0000-0000-00003A0A0000}"/>
    <cellStyle name="Zvýraznění 5 4 3" xfId="2616" xr:uid="{00000000-0005-0000-0000-00003B0A0000}"/>
    <cellStyle name="Zvýraznění 5 4 4" xfId="2617" xr:uid="{00000000-0005-0000-0000-00003C0A0000}"/>
    <cellStyle name="Zvýraznění 5 4 5" xfId="2618" xr:uid="{00000000-0005-0000-0000-00003D0A0000}"/>
    <cellStyle name="Zvýraznění 5 4 6" xfId="2619" xr:uid="{00000000-0005-0000-0000-00003E0A0000}"/>
    <cellStyle name="Zvýraznění 6 2" xfId="2620" xr:uid="{00000000-0005-0000-0000-00003F0A0000}"/>
    <cellStyle name="Zvýraznění 6 2 2" xfId="2621" xr:uid="{00000000-0005-0000-0000-0000400A0000}"/>
    <cellStyle name="Zvýraznění 6 2 3" xfId="2622" xr:uid="{00000000-0005-0000-0000-0000410A0000}"/>
    <cellStyle name="Zvýraznění 6 2 4" xfId="2623" xr:uid="{00000000-0005-0000-0000-0000420A0000}"/>
    <cellStyle name="Zvýraznění 6 2 5" xfId="2624" xr:uid="{00000000-0005-0000-0000-0000430A0000}"/>
    <cellStyle name="Zvýraznění 6 2 6" xfId="2625" xr:uid="{00000000-0005-0000-0000-0000440A0000}"/>
    <cellStyle name="Zvýraznění 6 2 7" xfId="2626" xr:uid="{00000000-0005-0000-0000-0000450A0000}"/>
    <cellStyle name="Zvýraznění 6 2 8" xfId="2627" xr:uid="{00000000-0005-0000-0000-0000460A0000}"/>
    <cellStyle name="Zvýraznění 6 3" xfId="2628" xr:uid="{00000000-0005-0000-0000-0000470A0000}"/>
    <cellStyle name="Zvýraznění 6 3 2" xfId="2629" xr:uid="{00000000-0005-0000-0000-0000480A0000}"/>
    <cellStyle name="Zvýraznění 6 3 3" xfId="2630" xr:uid="{00000000-0005-0000-0000-0000490A0000}"/>
    <cellStyle name="Zvýraznění 6 3 4" xfId="2631" xr:uid="{00000000-0005-0000-0000-00004A0A0000}"/>
    <cellStyle name="Zvýraznění 6 3 5" xfId="2632" xr:uid="{00000000-0005-0000-0000-00004B0A0000}"/>
    <cellStyle name="Zvýraznění 6 3 6" xfId="2633" xr:uid="{00000000-0005-0000-0000-00004C0A0000}"/>
    <cellStyle name="Zvýraznění 6 4" xfId="2634" xr:uid="{00000000-0005-0000-0000-00004D0A0000}"/>
    <cellStyle name="Zvýraznění 6 4 2" xfId="2635" xr:uid="{00000000-0005-0000-0000-00004E0A0000}"/>
    <cellStyle name="Zvýraznění 6 4 3" xfId="2636" xr:uid="{00000000-0005-0000-0000-00004F0A0000}"/>
    <cellStyle name="Zvýraznění 6 4 4" xfId="2637" xr:uid="{00000000-0005-0000-0000-0000500A0000}"/>
    <cellStyle name="Zvýraznění 6 4 5" xfId="2638" xr:uid="{00000000-0005-0000-0000-0000510A0000}"/>
    <cellStyle name="Zvýraznění 6 4 6" xfId="2639" xr:uid="{00000000-0005-0000-0000-0000520A0000}"/>
    <cellStyle name="Zvýraznenie1" xfId="2640" xr:uid="{00000000-0005-0000-0000-0000530A0000}"/>
    <cellStyle name="Zvýraznenie2" xfId="2641" xr:uid="{00000000-0005-0000-0000-0000540A0000}"/>
    <cellStyle name="Zvýraznenie3" xfId="2642" xr:uid="{00000000-0005-0000-0000-0000550A0000}"/>
    <cellStyle name="Zvýraznenie4" xfId="2643" xr:uid="{00000000-0005-0000-0000-0000560A0000}"/>
    <cellStyle name="Zvýraznenie5" xfId="2644" xr:uid="{00000000-0005-0000-0000-0000570A0000}"/>
    <cellStyle name="Zvýraznenie6" xfId="2645" xr:uid="{00000000-0005-0000-0000-0000580A0000}"/>
    <cellStyle name="Zvýrazni" xfId="2646" xr:uid="{00000000-0005-0000-0000-0000590A0000}"/>
    <cellStyle name="Zvýrazni 2" xfId="2647" xr:uid="{00000000-0005-0000-0000-00005A0A0000}"/>
    <cellStyle name="Zvýrazni 3" xfId="2648" xr:uid="{00000000-0005-0000-0000-00005B0A0000}"/>
    <cellStyle name="常规_ZT07DDA070(2007.11.14)" xfId="2649" xr:uid="{00000000-0005-0000-0000-00005C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y\Bettermann%20OBO\OBO%20Bettermann01_2012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 refreshError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pec.projekce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47"/>
  <sheetViews>
    <sheetView view="pageBreakPreview" zoomScaleNormal="100" zoomScaleSheetLayoutView="100" workbookViewId="0">
      <selection activeCell="Q54" sqref="Q54"/>
    </sheetView>
  </sheetViews>
  <sheetFormatPr defaultRowHeight="12.75"/>
  <cols>
    <col min="1" max="1" width="6.85546875" customWidth="1"/>
    <col min="2" max="2" width="10.28515625" customWidth="1"/>
    <col min="3" max="4" width="0.85546875" customWidth="1"/>
    <col min="5" max="50" width="1.7109375" customWidth="1"/>
  </cols>
  <sheetData>
    <row r="2" spans="1:50" ht="15.75" customHeight="1">
      <c r="A2" s="210"/>
      <c r="B2" s="208" t="s">
        <v>336</v>
      </c>
      <c r="C2" s="208"/>
      <c r="D2" s="208"/>
      <c r="E2" s="238" t="s">
        <v>350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07"/>
    </row>
    <row r="3" spans="1:50" ht="15.75" customHeight="1">
      <c r="A3" s="210"/>
      <c r="B3" s="208"/>
      <c r="C3" s="208"/>
      <c r="D3" s="208"/>
      <c r="E3" s="239" t="s">
        <v>353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06"/>
    </row>
    <row r="4" spans="1:50">
      <c r="A4" s="210"/>
      <c r="B4" s="199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</row>
    <row r="5" spans="1:50">
      <c r="A5" s="210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</row>
    <row r="6" spans="1:50">
      <c r="A6" s="210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</row>
    <row r="7" spans="1:50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</row>
    <row r="8" spans="1:50">
      <c r="A8" s="210"/>
      <c r="B8" s="199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</row>
    <row r="9" spans="1:50" ht="20.25">
      <c r="A9" s="210"/>
      <c r="B9" s="224" t="s">
        <v>337</v>
      </c>
      <c r="C9" s="224"/>
      <c r="D9" s="224"/>
      <c r="E9" s="223"/>
      <c r="F9" s="223"/>
      <c r="G9" s="223"/>
      <c r="H9" s="223"/>
      <c r="I9" s="223"/>
      <c r="J9" s="223"/>
      <c r="K9" s="223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00"/>
    </row>
    <row r="10" spans="1:50" ht="20.25">
      <c r="A10" s="210"/>
      <c r="B10" s="224"/>
      <c r="C10" s="224"/>
      <c r="D10" s="224"/>
      <c r="E10" s="223"/>
      <c r="F10" s="223"/>
      <c r="G10" s="223"/>
      <c r="H10" s="223"/>
      <c r="I10" s="223"/>
      <c r="J10" s="223"/>
      <c r="K10" s="223"/>
      <c r="L10" s="225" t="s">
        <v>338</v>
      </c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00"/>
    </row>
    <row r="11" spans="1:50" ht="20.25">
      <c r="A11" s="210"/>
      <c r="B11" s="202"/>
      <c r="C11" s="226"/>
      <c r="D11" s="226"/>
      <c r="E11" s="226"/>
      <c r="F11" s="226"/>
      <c r="G11" s="226"/>
      <c r="H11" s="226"/>
      <c r="I11" s="226"/>
      <c r="J11" s="226"/>
      <c r="K11" s="226"/>
      <c r="L11" s="226"/>
    </row>
    <row r="12" spans="1:50" ht="20.25">
      <c r="A12" s="210"/>
      <c r="B12" s="202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</row>
    <row r="13" spans="1:50" ht="19.5">
      <c r="A13" s="210"/>
      <c r="B13" s="227" t="s">
        <v>354</v>
      </c>
      <c r="C13" s="227"/>
      <c r="D13" s="227"/>
      <c r="E13" s="227"/>
      <c r="F13" s="227"/>
      <c r="G13" s="227"/>
      <c r="H13" s="227"/>
      <c r="I13" s="227"/>
      <c r="J13" s="227"/>
      <c r="K13" s="201"/>
      <c r="L13" s="228" t="s">
        <v>355</v>
      </c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01"/>
    </row>
    <row r="14" spans="1:50">
      <c r="A14" s="210"/>
      <c r="B14" s="199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</row>
    <row r="15" spans="1:50">
      <c r="A15" s="210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</row>
    <row r="16" spans="1:50" ht="20.25">
      <c r="A16" s="210"/>
      <c r="B16" s="202"/>
      <c r="C16" s="226"/>
      <c r="D16" s="226"/>
      <c r="E16" s="226"/>
      <c r="F16" s="226"/>
      <c r="G16" s="226"/>
      <c r="H16" s="226"/>
      <c r="I16" s="226"/>
      <c r="J16" s="226"/>
      <c r="K16" s="202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03"/>
    </row>
    <row r="17" spans="1:50" ht="6" customHeight="1">
      <c r="A17" s="210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03"/>
    </row>
    <row r="18" spans="1:50" ht="20.25">
      <c r="A18" s="210"/>
      <c r="B18" s="202"/>
      <c r="C18" s="226"/>
      <c r="D18" s="226"/>
      <c r="E18" s="226"/>
      <c r="F18" s="226"/>
      <c r="G18" s="226"/>
      <c r="H18" s="226"/>
      <c r="I18" s="226"/>
      <c r="J18" s="226"/>
      <c r="K18" s="202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03"/>
    </row>
    <row r="19" spans="1:50">
      <c r="A19" s="210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</row>
    <row r="20" spans="1:50">
      <c r="A20" s="210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</row>
    <row r="21" spans="1:50">
      <c r="A21" s="210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</row>
    <row r="22" spans="1:50">
      <c r="A22" s="210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</row>
    <row r="23" spans="1:50">
      <c r="A23" s="210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</row>
    <row r="24" spans="1:50" ht="14.25">
      <c r="A24" s="210"/>
      <c r="B24" s="230" t="s">
        <v>339</v>
      </c>
      <c r="C24" s="230"/>
      <c r="D24" s="230"/>
      <c r="E24" s="230"/>
      <c r="F24" s="230"/>
      <c r="G24" s="230"/>
      <c r="H24" s="230"/>
      <c r="I24" s="230"/>
      <c r="J24" s="229"/>
      <c r="K24" s="229"/>
      <c r="L24" s="231" t="s">
        <v>389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04"/>
    </row>
    <row r="25" spans="1:50" ht="14.25">
      <c r="A25" s="210"/>
      <c r="B25" s="230" t="s">
        <v>348</v>
      </c>
      <c r="C25" s="230"/>
      <c r="D25" s="230"/>
      <c r="E25" s="230"/>
      <c r="F25" s="230"/>
      <c r="G25" s="230"/>
      <c r="H25" s="230"/>
      <c r="I25" s="230"/>
      <c r="J25" s="229"/>
      <c r="K25" s="229"/>
      <c r="L25" s="231" t="s">
        <v>351</v>
      </c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</row>
    <row r="26" spans="1:50" ht="14.25">
      <c r="A26" s="210"/>
      <c r="B26" s="209"/>
      <c r="C26" s="204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</row>
    <row r="27" spans="1:50" ht="14.25">
      <c r="A27" s="210"/>
      <c r="B27" s="230" t="s">
        <v>340</v>
      </c>
      <c r="C27" s="230"/>
      <c r="D27" s="230"/>
      <c r="E27" s="230"/>
      <c r="F27" s="230"/>
      <c r="G27" s="230"/>
      <c r="H27" s="230"/>
      <c r="I27" s="230"/>
      <c r="J27" s="229"/>
      <c r="K27" s="229"/>
      <c r="L27" s="231" t="s">
        <v>347</v>
      </c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04"/>
    </row>
    <row r="28" spans="1:50" ht="14.25">
      <c r="A28" s="210"/>
      <c r="B28" s="209"/>
      <c r="C28" s="204"/>
      <c r="D28" s="229"/>
      <c r="E28" s="229"/>
      <c r="F28" s="229"/>
      <c r="G28" s="229"/>
      <c r="H28" s="229"/>
      <c r="I28" s="229"/>
      <c r="J28" s="229"/>
      <c r="K28" s="229"/>
      <c r="L28" s="231" t="s">
        <v>349</v>
      </c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</row>
    <row r="29" spans="1:50" ht="14.25">
      <c r="A29" s="210"/>
      <c r="B29" s="232" t="s">
        <v>341</v>
      </c>
      <c r="C29" s="232"/>
      <c r="D29" s="232"/>
      <c r="E29" s="232"/>
      <c r="F29" s="232"/>
      <c r="G29" s="232"/>
      <c r="H29" s="232"/>
      <c r="I29" s="232"/>
      <c r="J29" s="229"/>
      <c r="K29" s="229"/>
      <c r="L29" s="231" t="s">
        <v>388</v>
      </c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</row>
    <row r="30" spans="1:50" ht="14.25">
      <c r="A30" s="210"/>
      <c r="B30" s="209"/>
      <c r="C30" s="204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</row>
    <row r="31" spans="1:50" ht="14.25">
      <c r="A31" s="210"/>
      <c r="B31" s="232" t="s">
        <v>342</v>
      </c>
      <c r="C31" s="232"/>
      <c r="D31" s="232"/>
      <c r="E31" s="232"/>
      <c r="F31" s="232"/>
      <c r="G31" s="232"/>
      <c r="H31" s="232"/>
      <c r="I31" s="232"/>
      <c r="J31" s="229"/>
      <c r="K31" s="229"/>
      <c r="L31" s="233" t="s">
        <v>352</v>
      </c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</row>
    <row r="32" spans="1:50" ht="14.25">
      <c r="A32" s="210"/>
      <c r="B32" s="209"/>
      <c r="C32" s="204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</row>
    <row r="33" spans="1:50" ht="14.25">
      <c r="A33" s="210"/>
      <c r="B33" s="230" t="s">
        <v>343</v>
      </c>
      <c r="C33" s="230"/>
      <c r="D33" s="230"/>
      <c r="E33" s="230"/>
      <c r="F33" s="230"/>
      <c r="G33" s="230"/>
      <c r="H33" s="229"/>
      <c r="I33" s="229"/>
      <c r="J33" s="229"/>
      <c r="K33" s="229"/>
      <c r="L33" t="s">
        <v>344</v>
      </c>
      <c r="M33" s="240">
        <v>420773435555</v>
      </c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</row>
    <row r="34" spans="1:50" ht="14.25">
      <c r="A34" s="210"/>
      <c r="B34" s="209"/>
      <c r="C34" s="204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</row>
    <row r="35" spans="1:50" ht="14.25">
      <c r="A35" s="210"/>
      <c r="B35" s="230" t="s">
        <v>345</v>
      </c>
      <c r="C35" s="230"/>
      <c r="D35" s="230"/>
      <c r="E35" s="230"/>
      <c r="F35" s="230"/>
      <c r="G35" s="230"/>
      <c r="H35" s="230"/>
      <c r="I35" s="230"/>
      <c r="J35" s="229"/>
      <c r="K35" s="229"/>
      <c r="L35" s="235" t="s">
        <v>438</v>
      </c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04"/>
    </row>
    <row r="36" spans="1:50" ht="14.25">
      <c r="A36" s="210"/>
      <c r="B36" s="199"/>
      <c r="C36" s="199"/>
      <c r="D36" s="223"/>
      <c r="E36" s="223"/>
      <c r="F36" s="223"/>
      <c r="G36" s="223"/>
      <c r="H36" s="223"/>
      <c r="I36" s="223"/>
      <c r="J36" s="223"/>
      <c r="K36" s="223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04"/>
    </row>
    <row r="37" spans="1:50" ht="14.25">
      <c r="A37" s="210"/>
      <c r="B37" s="209"/>
      <c r="C37" s="204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</row>
    <row r="38" spans="1:50" ht="14.25">
      <c r="A38" s="210"/>
      <c r="B38" s="209"/>
      <c r="C38" s="204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</row>
    <row r="39" spans="1:50" ht="14.25">
      <c r="A39" s="210"/>
      <c r="B39" s="230" t="s">
        <v>346</v>
      </c>
      <c r="C39" s="230"/>
      <c r="D39" s="230"/>
      <c r="E39" s="230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</row>
    <row r="40" spans="1:50" ht="14.25">
      <c r="A40" s="210"/>
      <c r="B40" s="204"/>
      <c r="C40" s="20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</row>
    <row r="41" spans="1:50">
      <c r="A41" s="210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</row>
    <row r="42" spans="1:50">
      <c r="A42" s="210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</row>
    <row r="43" spans="1:50">
      <c r="A43" s="210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</row>
    <row r="44" spans="1:50" ht="14.25">
      <c r="A44" s="210"/>
      <c r="B44" s="204"/>
      <c r="C44" s="204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</row>
    <row r="45" spans="1:50" ht="15">
      <c r="A45" s="210"/>
      <c r="B45" s="204"/>
      <c r="C45" s="204"/>
      <c r="D45" s="204"/>
      <c r="E45" s="204"/>
      <c r="F45" s="237"/>
      <c r="G45" s="237"/>
      <c r="H45" s="237"/>
      <c r="I45" s="237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36"/>
      <c r="AI45" s="236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</row>
    <row r="46" spans="1:50" ht="15">
      <c r="A46" s="210"/>
      <c r="B46" s="241" t="s">
        <v>467</v>
      </c>
      <c r="C46" s="241"/>
      <c r="D46" s="241"/>
      <c r="E46" s="241"/>
      <c r="F46" s="237"/>
      <c r="G46" s="237"/>
      <c r="H46" s="237"/>
      <c r="I46" s="237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</row>
    <row r="47" spans="1:50" ht="15">
      <c r="A47" s="210"/>
      <c r="B47" s="241"/>
      <c r="C47" s="241"/>
      <c r="D47" s="241"/>
      <c r="E47" s="241"/>
      <c r="F47" s="237">
        <v>2026</v>
      </c>
      <c r="G47" s="237"/>
      <c r="H47" s="237"/>
      <c r="I47" s="237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</row>
  </sheetData>
  <mergeCells count="497">
    <mergeCell ref="P46:Q46"/>
    <mergeCell ref="AT46:AU46"/>
    <mergeCell ref="AD46:AE46"/>
    <mergeCell ref="AF46:AG46"/>
    <mergeCell ref="AH46:AI46"/>
    <mergeCell ref="AR47:AS47"/>
    <mergeCell ref="AT47:AU47"/>
    <mergeCell ref="AV47:AW47"/>
    <mergeCell ref="C18:D18"/>
    <mergeCell ref="E18:F18"/>
    <mergeCell ref="G18:H18"/>
    <mergeCell ref="I18:J18"/>
    <mergeCell ref="L18:AW18"/>
    <mergeCell ref="J47:K47"/>
    <mergeCell ref="L47:M47"/>
    <mergeCell ref="N47:O47"/>
    <mergeCell ref="P47:Q47"/>
    <mergeCell ref="R47:S47"/>
    <mergeCell ref="AV45:AW45"/>
    <mergeCell ref="B46:E47"/>
    <mergeCell ref="F46:G46"/>
    <mergeCell ref="H46:I46"/>
    <mergeCell ref="J46:K46"/>
    <mergeCell ref="L46:M46"/>
    <mergeCell ref="N46:O46"/>
    <mergeCell ref="AB45:AC45"/>
    <mergeCell ref="E2:AW2"/>
    <mergeCell ref="E3:AW3"/>
    <mergeCell ref="M33:AM33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AP46:AQ46"/>
    <mergeCell ref="T46:U46"/>
    <mergeCell ref="V46:W46"/>
    <mergeCell ref="X46:Y46"/>
    <mergeCell ref="Z46:AA46"/>
    <mergeCell ref="AB46:AC46"/>
    <mergeCell ref="F47:I47"/>
    <mergeCell ref="AR46:AS46"/>
    <mergeCell ref="AJ46:AK46"/>
    <mergeCell ref="AL46:AM46"/>
    <mergeCell ref="AN46:AO46"/>
    <mergeCell ref="R46:S46"/>
    <mergeCell ref="AR44:AS44"/>
    <mergeCell ref="AT44:AU44"/>
    <mergeCell ref="AV44:AW44"/>
    <mergeCell ref="F45:G45"/>
    <mergeCell ref="H45:I45"/>
    <mergeCell ref="J45:K45"/>
    <mergeCell ref="L45:M45"/>
    <mergeCell ref="N45:O45"/>
    <mergeCell ref="P45:Q45"/>
    <mergeCell ref="R45:S45"/>
    <mergeCell ref="AF44:AG44"/>
    <mergeCell ref="AH44:AI44"/>
    <mergeCell ref="AJ44:AK44"/>
    <mergeCell ref="AL44:AM44"/>
    <mergeCell ref="AN44:AO44"/>
    <mergeCell ref="AP44:AQ44"/>
    <mergeCell ref="T44:U44"/>
    <mergeCell ref="V44:W44"/>
    <mergeCell ref="X44:Y44"/>
    <mergeCell ref="AV46:AW46"/>
    <mergeCell ref="Z44:AA44"/>
    <mergeCell ref="AB44:AC44"/>
    <mergeCell ref="AD44:AE44"/>
    <mergeCell ref="AR45:AS45"/>
    <mergeCell ref="AT45:AU45"/>
    <mergeCell ref="D44:E44"/>
    <mergeCell ref="F44:G44"/>
    <mergeCell ref="H44:I44"/>
    <mergeCell ref="J44:K44"/>
    <mergeCell ref="L44:M44"/>
    <mergeCell ref="N44:O44"/>
    <mergeCell ref="P44:Q44"/>
    <mergeCell ref="R44:S44"/>
    <mergeCell ref="AD45:AE45"/>
    <mergeCell ref="AF45:AG45"/>
    <mergeCell ref="AH45:AI45"/>
    <mergeCell ref="AJ45:AK45"/>
    <mergeCell ref="AL45:AM45"/>
    <mergeCell ref="AN45:AO45"/>
    <mergeCell ref="AP45:AQ45"/>
    <mergeCell ref="T45:U45"/>
    <mergeCell ref="V45:W45"/>
    <mergeCell ref="X45:Y45"/>
    <mergeCell ref="Z45:AA45"/>
    <mergeCell ref="AH41:AI43"/>
    <mergeCell ref="V41:W43"/>
    <mergeCell ref="X41:Y43"/>
    <mergeCell ref="Z41:AA43"/>
    <mergeCell ref="AB41:AC43"/>
    <mergeCell ref="AD41:AE43"/>
    <mergeCell ref="AF41:AG43"/>
    <mergeCell ref="J41:K43"/>
    <mergeCell ref="L41:M43"/>
    <mergeCell ref="AN40:AO40"/>
    <mergeCell ref="AP40:AQ40"/>
    <mergeCell ref="AR40:AS40"/>
    <mergeCell ref="AT40:AU40"/>
    <mergeCell ref="AV40:AW40"/>
    <mergeCell ref="AJ40:AK40"/>
    <mergeCell ref="AL40:AM40"/>
    <mergeCell ref="AT41:AU43"/>
    <mergeCell ref="AV41:AW43"/>
    <mergeCell ref="AJ41:AK43"/>
    <mergeCell ref="AL41:AM43"/>
    <mergeCell ref="AN41:AO43"/>
    <mergeCell ref="AP41:AQ43"/>
    <mergeCell ref="AR41:AS43"/>
    <mergeCell ref="F40:G40"/>
    <mergeCell ref="H40:I40"/>
    <mergeCell ref="J40:K40"/>
    <mergeCell ref="L40:M40"/>
    <mergeCell ref="N40:O40"/>
    <mergeCell ref="N41:O43"/>
    <mergeCell ref="P41:Q43"/>
    <mergeCell ref="R41:S43"/>
    <mergeCell ref="T41:U43"/>
    <mergeCell ref="AT39:AU39"/>
    <mergeCell ref="AV39:AW39"/>
    <mergeCell ref="Z39:AA39"/>
    <mergeCell ref="AB39:AC39"/>
    <mergeCell ref="AD39:AE39"/>
    <mergeCell ref="AF39:AG39"/>
    <mergeCell ref="AH39:AI39"/>
    <mergeCell ref="AJ39:AK39"/>
    <mergeCell ref="B41:B43"/>
    <mergeCell ref="C41:C43"/>
    <mergeCell ref="D41:E43"/>
    <mergeCell ref="F41:G43"/>
    <mergeCell ref="H41:I43"/>
    <mergeCell ref="AB40:AC40"/>
    <mergeCell ref="AD40:AE40"/>
    <mergeCell ref="AF40:AG40"/>
    <mergeCell ref="AH40:AI40"/>
    <mergeCell ref="P40:Q40"/>
    <mergeCell ref="R40:S40"/>
    <mergeCell ref="T40:U40"/>
    <mergeCell ref="V40:W40"/>
    <mergeCell ref="X40:Y40"/>
    <mergeCell ref="Z40:AA40"/>
    <mergeCell ref="D40:E40"/>
    <mergeCell ref="N39:O39"/>
    <mergeCell ref="P39:Q39"/>
    <mergeCell ref="R39:S39"/>
    <mergeCell ref="T39:U39"/>
    <mergeCell ref="V39:W39"/>
    <mergeCell ref="X39:Y39"/>
    <mergeCell ref="AN38:AO38"/>
    <mergeCell ref="AP38:AQ38"/>
    <mergeCell ref="AR38:AS38"/>
    <mergeCell ref="N38:O38"/>
    <mergeCell ref="AL39:AM39"/>
    <mergeCell ref="AN39:AO39"/>
    <mergeCell ref="AP39:AQ39"/>
    <mergeCell ref="AR39:AS39"/>
    <mergeCell ref="AT38:AU38"/>
    <mergeCell ref="AV38:AW38"/>
    <mergeCell ref="B39:E39"/>
    <mergeCell ref="F39:G39"/>
    <mergeCell ref="H39:I39"/>
    <mergeCell ref="J39:K39"/>
    <mergeCell ref="L39:M39"/>
    <mergeCell ref="AB38:AC38"/>
    <mergeCell ref="AD38:AE38"/>
    <mergeCell ref="AF38:AG38"/>
    <mergeCell ref="AH38:AI38"/>
    <mergeCell ref="AJ38:AK38"/>
    <mergeCell ref="AL38:AM38"/>
    <mergeCell ref="P38:Q38"/>
    <mergeCell ref="R38:S38"/>
    <mergeCell ref="T38:U38"/>
    <mergeCell ref="V38:W38"/>
    <mergeCell ref="X38:Y38"/>
    <mergeCell ref="Z38:AA38"/>
    <mergeCell ref="D38:E38"/>
    <mergeCell ref="F38:G38"/>
    <mergeCell ref="H38:I38"/>
    <mergeCell ref="J38:K38"/>
    <mergeCell ref="L38:M38"/>
    <mergeCell ref="AV37:AW37"/>
    <mergeCell ref="AJ37:AK37"/>
    <mergeCell ref="AL37:AM37"/>
    <mergeCell ref="AN37:AO37"/>
    <mergeCell ref="AP37:AQ37"/>
    <mergeCell ref="AR37:AS37"/>
    <mergeCell ref="AT37:AU37"/>
    <mergeCell ref="X37:Y37"/>
    <mergeCell ref="Z37:AA37"/>
    <mergeCell ref="AB37:AC37"/>
    <mergeCell ref="AD37:AE37"/>
    <mergeCell ref="AF37:AG37"/>
    <mergeCell ref="AH37:AI37"/>
    <mergeCell ref="L37:M37"/>
    <mergeCell ref="N37:O37"/>
    <mergeCell ref="P37:Q37"/>
    <mergeCell ref="R37:S37"/>
    <mergeCell ref="T37:U37"/>
    <mergeCell ref="V37:W37"/>
    <mergeCell ref="H36:I36"/>
    <mergeCell ref="J36:K36"/>
    <mergeCell ref="D37:E37"/>
    <mergeCell ref="F37:G37"/>
    <mergeCell ref="H37:I37"/>
    <mergeCell ref="J37:K37"/>
    <mergeCell ref="AT34:AU34"/>
    <mergeCell ref="AV34:AW34"/>
    <mergeCell ref="B35:I35"/>
    <mergeCell ref="J35:K35"/>
    <mergeCell ref="L35:AW36"/>
    <mergeCell ref="D36:E36"/>
    <mergeCell ref="F36:G36"/>
    <mergeCell ref="AB34:AC34"/>
    <mergeCell ref="AD34:AE34"/>
    <mergeCell ref="AF34:AG34"/>
    <mergeCell ref="AH34:AI34"/>
    <mergeCell ref="AJ34:AK34"/>
    <mergeCell ref="AL34:AM34"/>
    <mergeCell ref="P34:Q34"/>
    <mergeCell ref="R34:S34"/>
    <mergeCell ref="T34:U34"/>
    <mergeCell ref="V34:W34"/>
    <mergeCell ref="X34:Y34"/>
    <mergeCell ref="Z34:AA34"/>
    <mergeCell ref="D34:E34"/>
    <mergeCell ref="F34:G34"/>
    <mergeCell ref="H34:I34"/>
    <mergeCell ref="J34:K34"/>
    <mergeCell ref="L34:M34"/>
    <mergeCell ref="N34:O34"/>
    <mergeCell ref="AT32:AU32"/>
    <mergeCell ref="AV32:AW32"/>
    <mergeCell ref="B33:G33"/>
    <mergeCell ref="H33:I33"/>
    <mergeCell ref="J33:K33"/>
    <mergeCell ref="AH32:AI32"/>
    <mergeCell ref="AJ32:AK32"/>
    <mergeCell ref="AL32:AM32"/>
    <mergeCell ref="AN32:AO32"/>
    <mergeCell ref="AP32:AQ32"/>
    <mergeCell ref="AR32:AS32"/>
    <mergeCell ref="V32:W32"/>
    <mergeCell ref="X32:Y32"/>
    <mergeCell ref="Z32:AA32"/>
    <mergeCell ref="AB32:AC32"/>
    <mergeCell ref="AD32:AE32"/>
    <mergeCell ref="AF32:AG32"/>
    <mergeCell ref="AN34:AO34"/>
    <mergeCell ref="AP34:AQ34"/>
    <mergeCell ref="AR34:AS34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D30:E30"/>
    <mergeCell ref="F30:G30"/>
    <mergeCell ref="H30:I30"/>
    <mergeCell ref="J30:K30"/>
    <mergeCell ref="L30:AW30"/>
    <mergeCell ref="B31:I31"/>
    <mergeCell ref="J31:K31"/>
    <mergeCell ref="L31:AE31"/>
    <mergeCell ref="AF31:AG31"/>
    <mergeCell ref="AH31:AI31"/>
    <mergeCell ref="AV31:AW31"/>
    <mergeCell ref="AJ31:AK31"/>
    <mergeCell ref="AL31:AM31"/>
    <mergeCell ref="AN31:AO31"/>
    <mergeCell ref="AP31:AQ31"/>
    <mergeCell ref="AR31:AS31"/>
    <mergeCell ref="AT31:AU31"/>
    <mergeCell ref="AP28:AQ28"/>
    <mergeCell ref="AR28:AS28"/>
    <mergeCell ref="AT28:AU28"/>
    <mergeCell ref="AV28:AW28"/>
    <mergeCell ref="B29:I29"/>
    <mergeCell ref="J29:K29"/>
    <mergeCell ref="B27:I27"/>
    <mergeCell ref="J27:K27"/>
    <mergeCell ref="L29:AW29"/>
    <mergeCell ref="D28:E28"/>
    <mergeCell ref="F28:G28"/>
    <mergeCell ref="H28:I28"/>
    <mergeCell ref="J28:K28"/>
    <mergeCell ref="L28:AK28"/>
    <mergeCell ref="AL28:AM28"/>
    <mergeCell ref="AN28:AO28"/>
    <mergeCell ref="L27:AW27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D26:E26"/>
    <mergeCell ref="F26:G26"/>
    <mergeCell ref="H26:I26"/>
    <mergeCell ref="J26:K26"/>
    <mergeCell ref="L26:M26"/>
    <mergeCell ref="J25:K25"/>
    <mergeCell ref="B24:I24"/>
    <mergeCell ref="J24:K24"/>
    <mergeCell ref="L24:AW24"/>
    <mergeCell ref="L25:AW25"/>
    <mergeCell ref="B25:I25"/>
    <mergeCell ref="AW19:AX23"/>
    <mergeCell ref="AK19:AL23"/>
    <mergeCell ref="AM19:AN23"/>
    <mergeCell ref="AO19:AP23"/>
    <mergeCell ref="AQ19:AR23"/>
    <mergeCell ref="AS19:AT23"/>
    <mergeCell ref="AU19:AV23"/>
    <mergeCell ref="Y19:Z23"/>
    <mergeCell ref="AA19:AB23"/>
    <mergeCell ref="AC19:AD23"/>
    <mergeCell ref="AE19:AF23"/>
    <mergeCell ref="AG19:AH23"/>
    <mergeCell ref="AI19:AJ23"/>
    <mergeCell ref="M19:N23"/>
    <mergeCell ref="O19:P23"/>
    <mergeCell ref="Q19:R23"/>
    <mergeCell ref="S19:T23"/>
    <mergeCell ref="U19:V23"/>
    <mergeCell ref="W19:X23"/>
    <mergeCell ref="B19:B23"/>
    <mergeCell ref="C19:D23"/>
    <mergeCell ref="E19:F23"/>
    <mergeCell ref="G19:H23"/>
    <mergeCell ref="I19:J23"/>
    <mergeCell ref="K19:L23"/>
    <mergeCell ref="AO14:AP14"/>
    <mergeCell ref="AQ14:AR14"/>
    <mergeCell ref="AS14:AT14"/>
    <mergeCell ref="AU14:AV14"/>
    <mergeCell ref="AW14:AX14"/>
    <mergeCell ref="C16:D16"/>
    <mergeCell ref="E16:F16"/>
    <mergeCell ref="G16:H16"/>
    <mergeCell ref="I16:J16"/>
    <mergeCell ref="L16:AW16"/>
    <mergeCell ref="AC14:AD14"/>
    <mergeCell ref="AE14:AF14"/>
    <mergeCell ref="AG14:AH14"/>
    <mergeCell ref="AI14:AJ14"/>
    <mergeCell ref="AK14:AL14"/>
    <mergeCell ref="AM14:AN14"/>
    <mergeCell ref="Q14:R14"/>
    <mergeCell ref="S14:T14"/>
    <mergeCell ref="U14:V14"/>
    <mergeCell ref="W14:X14"/>
    <mergeCell ref="Y14:Z14"/>
    <mergeCell ref="AA14:AB14"/>
    <mergeCell ref="AW12:AX12"/>
    <mergeCell ref="B13:J13"/>
    <mergeCell ref="L13:AW13"/>
    <mergeCell ref="C14:D14"/>
    <mergeCell ref="E14:F14"/>
    <mergeCell ref="G14:H14"/>
    <mergeCell ref="I14:J14"/>
    <mergeCell ref="K14:L14"/>
    <mergeCell ref="M14:N14"/>
    <mergeCell ref="O14:P14"/>
    <mergeCell ref="AK12:AL12"/>
    <mergeCell ref="AM12:AN12"/>
    <mergeCell ref="AO12:AP12"/>
    <mergeCell ref="AQ12:AR12"/>
    <mergeCell ref="AS12:AT12"/>
    <mergeCell ref="AU12:AV12"/>
    <mergeCell ref="Y12:Z12"/>
    <mergeCell ref="AA12:AB12"/>
    <mergeCell ref="AC12:AD12"/>
    <mergeCell ref="AE12:AF12"/>
    <mergeCell ref="AG12:AH12"/>
    <mergeCell ref="AI12:AJ12"/>
    <mergeCell ref="M12:N12"/>
    <mergeCell ref="O12:P12"/>
    <mergeCell ref="Q12:R12"/>
    <mergeCell ref="S12:T12"/>
    <mergeCell ref="U12:V12"/>
    <mergeCell ref="W12:X12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B9:D10"/>
    <mergeCell ref="E9:G10"/>
    <mergeCell ref="H9:I10"/>
    <mergeCell ref="J9:K10"/>
    <mergeCell ref="L9:AW9"/>
    <mergeCell ref="L10:AW10"/>
    <mergeCell ref="AM8:AN8"/>
    <mergeCell ref="AO8:AP8"/>
    <mergeCell ref="AQ8:AR8"/>
    <mergeCell ref="AS8:AT8"/>
    <mergeCell ref="AU8:AV8"/>
    <mergeCell ref="AW8:AX8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W5:AX7"/>
    <mergeCell ref="AA5:AB7"/>
    <mergeCell ref="AC5:AD7"/>
    <mergeCell ref="AE5:AF7"/>
    <mergeCell ref="AG5:AH7"/>
    <mergeCell ref="AI5:AJ7"/>
    <mergeCell ref="AK5:AL7"/>
    <mergeCell ref="C8:D8"/>
    <mergeCell ref="E8:F8"/>
    <mergeCell ref="G8:H8"/>
    <mergeCell ref="I8:J8"/>
    <mergeCell ref="K8:L8"/>
    <mergeCell ref="M8:N8"/>
    <mergeCell ref="AM5:AN7"/>
    <mergeCell ref="AO5:AP7"/>
    <mergeCell ref="AQ5:AR7"/>
    <mergeCell ref="O5:P7"/>
    <mergeCell ref="Q5:R7"/>
    <mergeCell ref="S5:T7"/>
    <mergeCell ref="U5:V7"/>
    <mergeCell ref="W5:X7"/>
    <mergeCell ref="Y5:Z7"/>
    <mergeCell ref="AW4:AX4"/>
    <mergeCell ref="B5:B7"/>
    <mergeCell ref="C5:D7"/>
    <mergeCell ref="E5:F7"/>
    <mergeCell ref="G5:H7"/>
    <mergeCell ref="I5:J7"/>
    <mergeCell ref="K5:L7"/>
    <mergeCell ref="M5:N7"/>
    <mergeCell ref="AG4:AH4"/>
    <mergeCell ref="AI4:AJ4"/>
    <mergeCell ref="AK4:AL4"/>
    <mergeCell ref="AM4:AN4"/>
    <mergeCell ref="AO4:AP4"/>
    <mergeCell ref="AQ4:AR4"/>
    <mergeCell ref="U4:V4"/>
    <mergeCell ref="W4:X4"/>
    <mergeCell ref="Y4:Z4"/>
    <mergeCell ref="AA4:AB4"/>
    <mergeCell ref="AC4:AD4"/>
    <mergeCell ref="AE4:AF4"/>
    <mergeCell ref="C4:D4"/>
    <mergeCell ref="E4:F4"/>
    <mergeCell ref="AS5:AT7"/>
    <mergeCell ref="AU5:AV7"/>
    <mergeCell ref="G4:H4"/>
    <mergeCell ref="I4:J4"/>
    <mergeCell ref="K4:L4"/>
    <mergeCell ref="M4:N4"/>
    <mergeCell ref="O4:P4"/>
    <mergeCell ref="Q4:R4"/>
    <mergeCell ref="S4:T4"/>
    <mergeCell ref="AS4:AT4"/>
    <mergeCell ref="AU4:AV4"/>
  </mergeCells>
  <hyperlinks>
    <hyperlink ref="L31" r:id="rId1" xr:uid="{F1D5E447-5F17-43DC-A1E7-8A1F71A7CA2C}"/>
  </hyperlinks>
  <printOptions horizontalCentered="1"/>
  <pageMargins left="0.19685039370078741" right="0.19685039370078741" top="0.78740157480314965" bottom="0.78740157480314965" header="0.39370078740157483" footer="0.3937007874015748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G365"/>
  <sheetViews>
    <sheetView tabSelected="1" view="pageBreakPreview" zoomScaleNormal="85" zoomScaleSheetLayoutView="100" workbookViewId="0">
      <selection activeCell="F52" sqref="F52"/>
    </sheetView>
  </sheetViews>
  <sheetFormatPr defaultRowHeight="12.75"/>
  <cols>
    <col min="1" max="1" width="6" style="16" customWidth="1"/>
    <col min="2" max="2" width="10.7109375" style="16" customWidth="1"/>
    <col min="3" max="3" width="55.5703125" style="19" customWidth="1"/>
    <col min="4" max="4" width="7.7109375" style="20" customWidth="1"/>
    <col min="5" max="5" width="6.7109375" style="16" customWidth="1"/>
    <col min="6" max="6" width="13.7109375" style="16" customWidth="1"/>
    <col min="7" max="7" width="15.7109375" style="17" customWidth="1"/>
    <col min="8" max="8" width="9.140625" style="18"/>
    <col min="9" max="9" width="12.140625" style="18" customWidth="1"/>
    <col min="10" max="16384" width="9.140625" style="18"/>
  </cols>
  <sheetData>
    <row r="1" spans="1:7">
      <c r="B1" s="22"/>
      <c r="C1" s="23"/>
      <c r="D1" s="24"/>
    </row>
    <row r="2" spans="1:7" ht="15">
      <c r="A2" s="25" t="s">
        <v>466</v>
      </c>
      <c r="C2" s="16"/>
      <c r="D2" s="195" t="s">
        <v>391</v>
      </c>
      <c r="E2" s="27"/>
    </row>
    <row r="3" spans="1:7">
      <c r="A3" s="28"/>
      <c r="C3" s="16"/>
      <c r="D3" s="26" t="s">
        <v>393</v>
      </c>
      <c r="E3" s="27"/>
    </row>
    <row r="4" spans="1:7" ht="13.5" thickBot="1">
      <c r="A4" s="29"/>
      <c r="B4" s="29"/>
      <c r="C4" s="16"/>
      <c r="D4" s="30"/>
      <c r="E4" s="27"/>
    </row>
    <row r="5" spans="1:7">
      <c r="A5" s="31"/>
      <c r="B5" s="31" t="s">
        <v>0</v>
      </c>
      <c r="C5" s="31" t="s">
        <v>1</v>
      </c>
      <c r="D5" s="32" t="s">
        <v>2</v>
      </c>
      <c r="E5" s="33"/>
      <c r="F5" s="1" t="s">
        <v>3</v>
      </c>
      <c r="G5" s="34" t="s">
        <v>4</v>
      </c>
    </row>
    <row r="6" spans="1:7">
      <c r="A6" s="35"/>
      <c r="B6" s="21"/>
      <c r="C6" s="16"/>
      <c r="D6" s="26" t="s">
        <v>5</v>
      </c>
      <c r="E6" s="21"/>
      <c r="F6" s="36"/>
      <c r="G6" s="37"/>
    </row>
    <row r="7" spans="1:7">
      <c r="A7" s="38" t="s">
        <v>103</v>
      </c>
      <c r="B7" s="39" t="s">
        <v>160</v>
      </c>
      <c r="C7" s="27" t="s">
        <v>161</v>
      </c>
      <c r="D7" s="40">
        <v>1</v>
      </c>
      <c r="E7" s="20"/>
      <c r="F7" s="41">
        <f>SUM(F8:F9)</f>
        <v>0</v>
      </c>
      <c r="G7" s="41">
        <f>F7</f>
        <v>0</v>
      </c>
    </row>
    <row r="8" spans="1:7">
      <c r="A8" s="35"/>
      <c r="B8" s="35"/>
      <c r="C8" s="42" t="s">
        <v>6</v>
      </c>
      <c r="D8" s="40"/>
      <c r="E8" s="20"/>
      <c r="F8" s="17">
        <f>EPS!H84</f>
        <v>0</v>
      </c>
      <c r="G8" s="41"/>
    </row>
    <row r="9" spans="1:7">
      <c r="A9" s="35"/>
      <c r="B9" s="35"/>
      <c r="C9" s="42" t="s">
        <v>7</v>
      </c>
      <c r="D9" s="40"/>
      <c r="E9" s="20"/>
      <c r="F9" s="17">
        <f>EPS!H85</f>
        <v>0</v>
      </c>
      <c r="G9" s="41"/>
    </row>
    <row r="10" spans="1:7">
      <c r="A10" s="35"/>
      <c r="C10" s="16"/>
      <c r="D10" s="30"/>
      <c r="F10" s="198"/>
      <c r="G10" s="41"/>
    </row>
    <row r="11" spans="1:7">
      <c r="A11" s="38" t="s">
        <v>104</v>
      </c>
      <c r="B11" s="39" t="s">
        <v>171</v>
      </c>
      <c r="C11" s="27" t="s">
        <v>172</v>
      </c>
      <c r="D11" s="40">
        <v>1</v>
      </c>
      <c r="E11" s="20"/>
      <c r="F11" s="41">
        <f>F12+F13</f>
        <v>0</v>
      </c>
      <c r="G11" s="41">
        <f>F11</f>
        <v>0</v>
      </c>
    </row>
    <row r="12" spans="1:7">
      <c r="A12" s="35"/>
      <c r="C12" s="42" t="s">
        <v>6</v>
      </c>
      <c r="D12" s="30"/>
      <c r="F12" s="17">
        <f>ER!H78</f>
        <v>0</v>
      </c>
    </row>
    <row r="13" spans="1:7">
      <c r="A13" s="35"/>
      <c r="C13" s="42" t="s">
        <v>7</v>
      </c>
      <c r="D13" s="30"/>
      <c r="F13" s="17">
        <f>ER!H79</f>
        <v>0</v>
      </c>
    </row>
    <row r="14" spans="1:7">
      <c r="A14" s="35"/>
      <c r="C14" s="16"/>
      <c r="D14" s="30"/>
      <c r="F14" s="198"/>
    </row>
    <row r="15" spans="1:7">
      <c r="A15" s="39" t="s">
        <v>105</v>
      </c>
      <c r="B15" s="39" t="s">
        <v>8</v>
      </c>
      <c r="C15" s="27" t="s">
        <v>9</v>
      </c>
      <c r="D15" s="40">
        <v>1</v>
      </c>
      <c r="F15" s="41">
        <f>SUM(F16:F17)</f>
        <v>0</v>
      </c>
      <c r="G15" s="41">
        <f>F15</f>
        <v>0</v>
      </c>
    </row>
    <row r="16" spans="1:7">
      <c r="B16" s="35"/>
      <c r="C16" s="42" t="s">
        <v>6</v>
      </c>
      <c r="D16" s="43"/>
      <c r="E16" s="20"/>
      <c r="F16" s="17">
        <f>KT!H41</f>
        <v>0</v>
      </c>
    </row>
    <row r="17" spans="1:7">
      <c r="B17" s="35"/>
      <c r="C17" s="42" t="s">
        <v>7</v>
      </c>
      <c r="D17" s="44"/>
      <c r="E17" s="20"/>
      <c r="F17" s="17">
        <f>KT!H42</f>
        <v>0</v>
      </c>
    </row>
    <row r="18" spans="1:7">
      <c r="B18" s="39"/>
      <c r="C18" s="42"/>
      <c r="D18" s="43"/>
      <c r="E18" s="20"/>
      <c r="F18" s="17"/>
      <c r="G18" s="41"/>
    </row>
    <row r="19" spans="1:7">
      <c r="A19" s="35"/>
      <c r="B19" s="35"/>
      <c r="C19" s="42"/>
      <c r="D19" s="44"/>
      <c r="E19" s="20"/>
      <c r="F19" s="45"/>
    </row>
    <row r="20" spans="1:7">
      <c r="A20" s="38" t="s">
        <v>106</v>
      </c>
      <c r="B20" s="39"/>
      <c r="C20" s="2" t="s">
        <v>10</v>
      </c>
      <c r="D20" s="46"/>
      <c r="E20" s="47"/>
      <c r="F20" s="244">
        <v>0</v>
      </c>
      <c r="G20" s="244">
        <v>0</v>
      </c>
    </row>
    <row r="21" spans="1:7">
      <c r="A21" s="38" t="s">
        <v>107</v>
      </c>
      <c r="C21" s="2" t="s">
        <v>11</v>
      </c>
      <c r="D21" s="46"/>
      <c r="E21" s="47"/>
      <c r="F21" s="244">
        <v>0</v>
      </c>
      <c r="G21" s="244">
        <v>0</v>
      </c>
    </row>
    <row r="22" spans="1:7" ht="6" customHeight="1">
      <c r="A22" s="39"/>
      <c r="C22" s="16"/>
      <c r="D22" s="46"/>
      <c r="E22" s="47"/>
      <c r="F22" s="48"/>
    </row>
    <row r="23" spans="1:7">
      <c r="A23" s="39"/>
      <c r="C23" s="16" t="s">
        <v>29</v>
      </c>
      <c r="D23" s="46"/>
      <c r="E23" s="47">
        <v>0.21</v>
      </c>
      <c r="F23" s="17">
        <f>SUM(G7:G21)</f>
        <v>0</v>
      </c>
      <c r="G23" s="17">
        <f>E23*F23</f>
        <v>0</v>
      </c>
    </row>
    <row r="24" spans="1:7" ht="6" customHeight="1" thickBot="1">
      <c r="A24" s="35"/>
      <c r="C24" s="16"/>
      <c r="D24" s="46"/>
      <c r="F24" s="49"/>
    </row>
    <row r="25" spans="1:7">
      <c r="A25" s="50"/>
      <c r="B25" s="51"/>
      <c r="C25" s="51"/>
      <c r="D25" s="52"/>
      <c r="E25" s="51"/>
      <c r="F25" s="53"/>
      <c r="G25" s="54"/>
    </row>
    <row r="26" spans="1:7">
      <c r="A26" s="55"/>
      <c r="B26" s="56"/>
      <c r="C26" s="56" t="s">
        <v>12</v>
      </c>
      <c r="D26" s="57"/>
      <c r="E26" s="56"/>
      <c r="F26" s="58">
        <f>SUM(G6:G21)</f>
        <v>0</v>
      </c>
      <c r="G26" s="56"/>
    </row>
    <row r="27" spans="1:7">
      <c r="A27" s="59"/>
      <c r="B27" s="59"/>
      <c r="C27" s="59"/>
      <c r="D27" s="60"/>
      <c r="E27" s="61"/>
      <c r="F27" s="58"/>
      <c r="G27" s="56"/>
    </row>
    <row r="28" spans="1:7" ht="13.5" thickBot="1">
      <c r="A28" s="62"/>
      <c r="B28" s="63"/>
      <c r="C28" s="63" t="s">
        <v>13</v>
      </c>
      <c r="D28" s="64"/>
      <c r="E28" s="63"/>
      <c r="F28" s="65">
        <f>SUM(G6:G24)</f>
        <v>0</v>
      </c>
      <c r="G28" s="63"/>
    </row>
    <row r="29" spans="1:7">
      <c r="A29" s="35"/>
      <c r="F29" s="49"/>
    </row>
    <row r="30" spans="1:7" s="16" customFormat="1">
      <c r="B30" s="27"/>
      <c r="C30" s="19"/>
      <c r="D30" s="20"/>
      <c r="G30" s="17"/>
    </row>
    <row r="31" spans="1:7" s="16" customFormat="1">
      <c r="B31" s="27"/>
      <c r="C31" s="19"/>
      <c r="D31" s="20"/>
      <c r="G31" s="17"/>
    </row>
    <row r="32" spans="1:7" s="16" customFormat="1">
      <c r="B32" s="27"/>
      <c r="C32" s="19"/>
      <c r="D32" s="20"/>
      <c r="G32" s="17"/>
    </row>
    <row r="33" spans="2:7" s="16" customFormat="1">
      <c r="B33" s="27"/>
      <c r="C33" s="19"/>
      <c r="D33" s="20"/>
      <c r="G33" s="17"/>
    </row>
    <row r="230" spans="2:2">
      <c r="B230" s="111"/>
    </row>
    <row r="273" spans="2:4">
      <c r="B273" s="111"/>
      <c r="C273" s="16" t="s">
        <v>26</v>
      </c>
      <c r="D273" s="20">
        <v>20</v>
      </c>
    </row>
    <row r="277" spans="2:4">
      <c r="B277" s="111"/>
      <c r="C277" s="16" t="s">
        <v>27</v>
      </c>
      <c r="D277" s="20">
        <v>20</v>
      </c>
    </row>
    <row r="283" spans="2:4">
      <c r="B283" s="111"/>
      <c r="C283" s="16" t="s">
        <v>28</v>
      </c>
      <c r="D283" s="20">
        <v>20</v>
      </c>
    </row>
    <row r="365" spans="2:2">
      <c r="B365" s="111"/>
    </row>
  </sheetData>
  <printOptions horizontalCentered="1"/>
  <pageMargins left="0.19685039370078741" right="0.19685039370078741" top="0.78740157480314965" bottom="0.78740157480314965" header="0.39370078740157483" footer="0.39370078740157483"/>
  <pageSetup paperSize="9" scale="95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0">
    <pageSetUpPr fitToPage="1"/>
  </sheetPr>
  <dimension ref="A1:L88"/>
  <sheetViews>
    <sheetView view="pageBreakPreview" zoomScale="90" zoomScaleNormal="70" zoomScaleSheetLayoutView="90" workbookViewId="0">
      <pane ySplit="5" topLeftCell="A6" activePane="bottomLeft" state="frozen"/>
      <selection activeCell="D63" sqref="D63"/>
      <selection pane="bottomLeft" activeCell="G42" sqref="G42"/>
    </sheetView>
  </sheetViews>
  <sheetFormatPr defaultRowHeight="12.75"/>
  <cols>
    <col min="1" max="1" width="3.7109375" style="18" customWidth="1"/>
    <col min="2" max="2" width="5.28515625" style="116" customWidth="1"/>
    <col min="3" max="3" width="9.140625" style="116" customWidth="1"/>
    <col min="4" max="4" width="66.42578125" style="105" customWidth="1"/>
    <col min="5" max="5" width="7.7109375" style="11" customWidth="1"/>
    <col min="6" max="6" width="3.7109375" style="18" customWidth="1"/>
    <col min="7" max="10" width="12.7109375" style="18" customWidth="1"/>
    <col min="11" max="16384" width="9.140625" style="18"/>
  </cols>
  <sheetData>
    <row r="1" spans="1:12">
      <c r="D1" s="98"/>
      <c r="E1" s="172"/>
      <c r="F1" s="66"/>
      <c r="G1" s="67"/>
      <c r="H1" s="68"/>
      <c r="I1" s="3"/>
      <c r="J1" s="69"/>
    </row>
    <row r="2" spans="1:12" ht="15">
      <c r="A2" s="70" t="s">
        <v>141</v>
      </c>
      <c r="D2" s="92"/>
      <c r="E2" s="173" t="s">
        <v>14</v>
      </c>
      <c r="F2" s="67"/>
      <c r="G2" s="67"/>
      <c r="H2" s="67"/>
      <c r="I2" s="3"/>
      <c r="J2" s="71"/>
    </row>
    <row r="3" spans="1:12" ht="13.5" thickBot="1">
      <c r="D3" s="99"/>
      <c r="E3" s="173" t="s">
        <v>14</v>
      </c>
      <c r="F3" s="67"/>
      <c r="G3" s="67"/>
      <c r="H3" s="66"/>
      <c r="I3" s="3"/>
      <c r="J3" s="72"/>
    </row>
    <row r="4" spans="1:12" ht="13.5" thickTop="1">
      <c r="A4" s="73"/>
      <c r="B4" s="174"/>
      <c r="C4" s="174"/>
      <c r="D4" s="100"/>
      <c r="E4" s="175" t="s">
        <v>14</v>
      </c>
      <c r="F4" s="74"/>
      <c r="G4" s="4" t="s">
        <v>6</v>
      </c>
      <c r="H4" s="4"/>
      <c r="I4" s="4" t="s">
        <v>7</v>
      </c>
      <c r="J4" s="5"/>
    </row>
    <row r="5" spans="1:12">
      <c r="A5" s="75"/>
      <c r="B5" s="101" t="s">
        <v>108</v>
      </c>
      <c r="C5" s="101" t="s">
        <v>0</v>
      </c>
      <c r="D5" s="101" t="s">
        <v>1</v>
      </c>
      <c r="E5" s="76" t="s">
        <v>2</v>
      </c>
      <c r="F5" s="77"/>
      <c r="G5" s="6" t="s">
        <v>3</v>
      </c>
      <c r="H5" s="78" t="s">
        <v>4</v>
      </c>
      <c r="I5" s="6" t="s">
        <v>3</v>
      </c>
      <c r="J5" s="78" t="s">
        <v>4</v>
      </c>
    </row>
    <row r="6" spans="1:12">
      <c r="A6" s="79"/>
      <c r="B6" s="112"/>
      <c r="C6" s="112"/>
      <c r="D6" s="102"/>
      <c r="E6" s="176" t="s">
        <v>5</v>
      </c>
      <c r="F6" s="80"/>
      <c r="G6" s="7"/>
      <c r="H6" s="136"/>
      <c r="I6" s="80"/>
      <c r="J6" s="81"/>
    </row>
    <row r="7" spans="1:12" s="181" customFormat="1" ht="15" customHeight="1">
      <c r="A7" s="177"/>
      <c r="B7" s="178"/>
      <c r="C7" s="178"/>
      <c r="D7" s="118" t="s">
        <v>394</v>
      </c>
      <c r="E7" s="179" t="s">
        <v>5</v>
      </c>
      <c r="F7" s="180"/>
      <c r="G7" s="83"/>
      <c r="H7" s="83"/>
      <c r="I7" s="83"/>
      <c r="J7" s="83"/>
    </row>
    <row r="8" spans="1:12" s="181" customFormat="1" ht="12" customHeight="1">
      <c r="A8" s="177"/>
      <c r="B8" s="182" t="s">
        <v>33</v>
      </c>
      <c r="C8" s="221" t="s">
        <v>179</v>
      </c>
      <c r="D8" s="213" t="s">
        <v>410</v>
      </c>
      <c r="E8" s="214">
        <v>5</v>
      </c>
      <c r="F8" s="180" t="s">
        <v>15</v>
      </c>
      <c r="G8" s="91"/>
      <c r="H8" s="91">
        <f t="shared" ref="H8:H20" si="0">E8*G8</f>
        <v>0</v>
      </c>
      <c r="I8" s="91"/>
      <c r="J8" s="91">
        <f t="shared" ref="J8:J20" si="1">E8*I8</f>
        <v>0</v>
      </c>
      <c r="K8" s="91"/>
      <c r="L8" s="91"/>
    </row>
    <row r="9" spans="1:12" s="181" customFormat="1" ht="12" customHeight="1">
      <c r="A9" s="177"/>
      <c r="B9" s="182" t="s">
        <v>34</v>
      </c>
      <c r="C9" s="221" t="s">
        <v>184</v>
      </c>
      <c r="D9" s="213" t="s">
        <v>411</v>
      </c>
      <c r="E9" s="214">
        <v>553</v>
      </c>
      <c r="F9" s="180" t="s">
        <v>15</v>
      </c>
      <c r="G9" s="91"/>
      <c r="H9" s="91">
        <f t="shared" si="0"/>
        <v>0</v>
      </c>
      <c r="I9" s="91"/>
      <c r="J9" s="91">
        <f t="shared" si="1"/>
        <v>0</v>
      </c>
      <c r="K9" s="91"/>
      <c r="L9" s="91"/>
    </row>
    <row r="10" spans="1:12" s="181" customFormat="1" ht="12" customHeight="1">
      <c r="A10" s="177"/>
      <c r="B10" s="182" t="s">
        <v>35</v>
      </c>
      <c r="C10" s="221" t="s">
        <v>185</v>
      </c>
      <c r="D10" s="213" t="s">
        <v>412</v>
      </c>
      <c r="E10" s="214">
        <v>30</v>
      </c>
      <c r="F10" s="180" t="s">
        <v>15</v>
      </c>
      <c r="G10" s="91"/>
      <c r="H10" s="91">
        <f t="shared" si="0"/>
        <v>0</v>
      </c>
      <c r="I10" s="91"/>
      <c r="J10" s="91">
        <f t="shared" si="1"/>
        <v>0</v>
      </c>
      <c r="K10" s="91"/>
      <c r="L10" s="91"/>
    </row>
    <row r="11" spans="1:12" s="181" customFormat="1" ht="12" customHeight="1">
      <c r="A11" s="177"/>
      <c r="B11" s="182" t="s">
        <v>43</v>
      </c>
      <c r="C11" s="221" t="s">
        <v>186</v>
      </c>
      <c r="D11" s="213" t="s">
        <v>413</v>
      </c>
      <c r="E11" s="214">
        <v>32</v>
      </c>
      <c r="F11" s="180" t="s">
        <v>15</v>
      </c>
      <c r="G11" s="91"/>
      <c r="H11" s="91">
        <f t="shared" si="0"/>
        <v>0</v>
      </c>
      <c r="I11" s="91"/>
      <c r="J11" s="91">
        <f t="shared" si="1"/>
        <v>0</v>
      </c>
      <c r="K11" s="91"/>
      <c r="L11" s="91"/>
    </row>
    <row r="12" spans="1:12" s="181" customFormat="1" ht="12" customHeight="1">
      <c r="A12" s="177"/>
      <c r="B12" s="182" t="s">
        <v>44</v>
      </c>
      <c r="C12" s="221" t="s">
        <v>180</v>
      </c>
      <c r="D12" s="213" t="s">
        <v>414</v>
      </c>
      <c r="E12" s="214">
        <v>615</v>
      </c>
      <c r="F12" s="180" t="s">
        <v>15</v>
      </c>
      <c r="G12" s="91"/>
      <c r="H12" s="91">
        <f t="shared" si="0"/>
        <v>0</v>
      </c>
      <c r="I12" s="91"/>
      <c r="J12" s="91">
        <f t="shared" si="1"/>
        <v>0</v>
      </c>
      <c r="K12" s="91"/>
      <c r="L12" s="91"/>
    </row>
    <row r="13" spans="1:12" s="181" customFormat="1" ht="12" customHeight="1">
      <c r="A13" s="177"/>
      <c r="B13" s="182" t="s">
        <v>45</v>
      </c>
      <c r="C13" s="221" t="s">
        <v>401</v>
      </c>
      <c r="D13" s="213" t="s">
        <v>415</v>
      </c>
      <c r="E13" s="214">
        <v>69</v>
      </c>
      <c r="F13" s="180" t="s">
        <v>15</v>
      </c>
      <c r="G13" s="91"/>
      <c r="H13" s="91">
        <f t="shared" si="0"/>
        <v>0</v>
      </c>
      <c r="I13" s="91"/>
      <c r="J13" s="91">
        <f t="shared" si="1"/>
        <v>0</v>
      </c>
      <c r="K13" s="91"/>
      <c r="L13" s="91"/>
    </row>
    <row r="14" spans="1:12" s="181" customFormat="1" ht="12" customHeight="1">
      <c r="A14" s="177"/>
      <c r="B14" s="182" t="s">
        <v>54</v>
      </c>
      <c r="C14" s="221" t="s">
        <v>402</v>
      </c>
      <c r="D14" s="213" t="s">
        <v>416</v>
      </c>
      <c r="E14" s="214">
        <v>1</v>
      </c>
      <c r="F14" s="180" t="s">
        <v>15</v>
      </c>
      <c r="G14" s="91"/>
      <c r="H14" s="91">
        <f t="shared" si="0"/>
        <v>0</v>
      </c>
      <c r="I14" s="91"/>
      <c r="J14" s="91">
        <f t="shared" si="1"/>
        <v>0</v>
      </c>
      <c r="K14" s="91"/>
      <c r="L14" s="91"/>
    </row>
    <row r="15" spans="1:12" s="181" customFormat="1" ht="12" customHeight="1">
      <c r="A15" s="177"/>
      <c r="B15" s="182" t="s">
        <v>55</v>
      </c>
      <c r="C15" s="221" t="s">
        <v>403</v>
      </c>
      <c r="D15" s="213" t="s">
        <v>417</v>
      </c>
      <c r="E15" s="214">
        <v>2</v>
      </c>
      <c r="F15" s="180" t="s">
        <v>15</v>
      </c>
      <c r="G15" s="91"/>
      <c r="H15" s="91">
        <f t="shared" si="0"/>
        <v>0</v>
      </c>
      <c r="I15" s="91"/>
      <c r="J15" s="91">
        <f t="shared" si="1"/>
        <v>0</v>
      </c>
      <c r="K15" s="91"/>
      <c r="L15" s="91"/>
    </row>
    <row r="16" spans="1:12" s="181" customFormat="1" ht="12" customHeight="1">
      <c r="A16" s="177"/>
      <c r="B16" s="182" t="s">
        <v>56</v>
      </c>
      <c r="C16" s="221" t="s">
        <v>404</v>
      </c>
      <c r="D16" s="213" t="s">
        <v>418</v>
      </c>
      <c r="E16" s="214">
        <v>8</v>
      </c>
      <c r="F16" s="180" t="s">
        <v>15</v>
      </c>
      <c r="G16" s="91"/>
      <c r="H16" s="91">
        <f t="shared" si="0"/>
        <v>0</v>
      </c>
      <c r="I16" s="91"/>
      <c r="J16" s="91">
        <f t="shared" si="1"/>
        <v>0</v>
      </c>
      <c r="K16" s="91"/>
      <c r="L16" s="91"/>
    </row>
    <row r="17" spans="1:12" s="181" customFormat="1" ht="12" customHeight="1">
      <c r="A17" s="177"/>
      <c r="B17" s="182" t="s">
        <v>57</v>
      </c>
      <c r="C17" s="221" t="s">
        <v>405</v>
      </c>
      <c r="D17" s="213" t="s">
        <v>419</v>
      </c>
      <c r="E17" s="214">
        <v>4</v>
      </c>
      <c r="F17" s="180" t="s">
        <v>15</v>
      </c>
      <c r="G17" s="91"/>
      <c r="H17" s="91">
        <f t="shared" si="0"/>
        <v>0</v>
      </c>
      <c r="I17" s="91"/>
      <c r="J17" s="91">
        <f t="shared" si="1"/>
        <v>0</v>
      </c>
      <c r="K17" s="91"/>
      <c r="L17" s="91"/>
    </row>
    <row r="18" spans="1:12" s="181" customFormat="1" ht="12" customHeight="1">
      <c r="A18" s="177"/>
      <c r="B18" s="182" t="s">
        <v>58</v>
      </c>
      <c r="C18" s="221" t="s">
        <v>406</v>
      </c>
      <c r="D18" s="213" t="s">
        <v>420</v>
      </c>
      <c r="E18" s="214">
        <v>10</v>
      </c>
      <c r="F18" s="180" t="s">
        <v>15</v>
      </c>
      <c r="G18" s="91"/>
      <c r="H18" s="91">
        <f t="shared" si="0"/>
        <v>0</v>
      </c>
      <c r="I18" s="91"/>
      <c r="J18" s="91">
        <f t="shared" si="1"/>
        <v>0</v>
      </c>
      <c r="K18" s="91"/>
      <c r="L18" s="91"/>
    </row>
    <row r="19" spans="1:12" s="181" customFormat="1" ht="12" customHeight="1">
      <c r="A19" s="177"/>
      <c r="B19" s="182" t="s">
        <v>59</v>
      </c>
      <c r="C19" s="221" t="s">
        <v>407</v>
      </c>
      <c r="D19" s="213" t="s">
        <v>421</v>
      </c>
      <c r="E19" s="214">
        <v>20</v>
      </c>
      <c r="F19" s="180" t="s">
        <v>15</v>
      </c>
      <c r="G19" s="91"/>
      <c r="H19" s="91">
        <f t="shared" si="0"/>
        <v>0</v>
      </c>
      <c r="I19" s="91"/>
      <c r="J19" s="91">
        <f t="shared" si="1"/>
        <v>0</v>
      </c>
      <c r="K19" s="91"/>
      <c r="L19" s="91"/>
    </row>
    <row r="20" spans="1:12" s="181" customFormat="1" ht="12" customHeight="1">
      <c r="A20" s="177"/>
      <c r="B20" s="182" t="s">
        <v>60</v>
      </c>
      <c r="C20" s="221" t="s">
        <v>187</v>
      </c>
      <c r="D20" s="213" t="s">
        <v>422</v>
      </c>
      <c r="E20" s="214">
        <v>10</v>
      </c>
      <c r="F20" s="180" t="s">
        <v>15</v>
      </c>
      <c r="G20" s="91"/>
      <c r="H20" s="91">
        <f t="shared" si="0"/>
        <v>0</v>
      </c>
      <c r="I20" s="91"/>
      <c r="J20" s="91">
        <f t="shared" si="1"/>
        <v>0</v>
      </c>
      <c r="K20" s="91"/>
      <c r="L20" s="91"/>
    </row>
    <row r="21" spans="1:12" s="181" customFormat="1" ht="12" customHeight="1">
      <c r="A21" s="177"/>
      <c r="B21" s="182" t="s">
        <v>61</v>
      </c>
      <c r="C21" s="221" t="s">
        <v>188</v>
      </c>
      <c r="D21" s="213" t="s">
        <v>399</v>
      </c>
      <c r="E21" s="214">
        <v>2</v>
      </c>
      <c r="F21" s="180" t="s">
        <v>15</v>
      </c>
      <c r="G21" s="91"/>
      <c r="H21" s="91">
        <f t="shared" ref="H21:H23" si="2">E21*G21</f>
        <v>0</v>
      </c>
      <c r="I21" s="91"/>
      <c r="J21" s="91">
        <f t="shared" ref="J21:J37" si="3">E21*I21</f>
        <v>0</v>
      </c>
      <c r="K21" s="91"/>
      <c r="L21" s="91"/>
    </row>
    <row r="22" spans="1:12" s="181" customFormat="1" ht="12" customHeight="1">
      <c r="A22" s="177"/>
      <c r="B22" s="182" t="s">
        <v>62</v>
      </c>
      <c r="C22" s="221" t="s">
        <v>189</v>
      </c>
      <c r="D22" s="213" t="s">
        <v>400</v>
      </c>
      <c r="E22" s="214">
        <v>2</v>
      </c>
      <c r="F22" s="180" t="s">
        <v>15</v>
      </c>
      <c r="G22" s="91"/>
      <c r="H22" s="91">
        <f t="shared" si="2"/>
        <v>0</v>
      </c>
      <c r="I22" s="91"/>
      <c r="J22" s="91">
        <f t="shared" si="3"/>
        <v>0</v>
      </c>
      <c r="K22" s="91"/>
      <c r="L22" s="91"/>
    </row>
    <row r="23" spans="1:12" s="181" customFormat="1" ht="12" customHeight="1">
      <c r="A23" s="177"/>
      <c r="B23" s="182" t="s">
        <v>63</v>
      </c>
      <c r="C23" s="221" t="s">
        <v>190</v>
      </c>
      <c r="D23" s="213" t="s">
        <v>398</v>
      </c>
      <c r="E23" s="214">
        <v>2</v>
      </c>
      <c r="F23" s="180" t="s">
        <v>15</v>
      </c>
      <c r="G23" s="91"/>
      <c r="H23" s="91">
        <f t="shared" si="2"/>
        <v>0</v>
      </c>
      <c r="I23" s="91"/>
      <c r="J23" s="91">
        <f t="shared" si="3"/>
        <v>0</v>
      </c>
      <c r="K23" s="91"/>
      <c r="L23" s="91"/>
    </row>
    <row r="24" spans="1:12" s="181" customFormat="1" ht="12" customHeight="1">
      <c r="A24" s="177"/>
      <c r="B24" s="182" t="s">
        <v>64</v>
      </c>
      <c r="C24" s="221" t="s">
        <v>191</v>
      </c>
      <c r="D24" s="213" t="s">
        <v>395</v>
      </c>
      <c r="E24" s="214">
        <v>3</v>
      </c>
      <c r="F24" s="180" t="s">
        <v>15</v>
      </c>
      <c r="G24" s="91"/>
      <c r="H24" s="91">
        <f>E24*G24</f>
        <v>0</v>
      </c>
      <c r="I24" s="91"/>
      <c r="J24" s="91">
        <f t="shared" si="3"/>
        <v>0</v>
      </c>
      <c r="K24" s="91"/>
      <c r="L24" s="91"/>
    </row>
    <row r="25" spans="1:12" s="181" customFormat="1" ht="12" customHeight="1">
      <c r="A25" s="177"/>
      <c r="B25" s="182" t="s">
        <v>65</v>
      </c>
      <c r="C25" s="221" t="s">
        <v>192</v>
      </c>
      <c r="D25" s="213" t="s">
        <v>173</v>
      </c>
      <c r="E25" s="214">
        <v>1</v>
      </c>
      <c r="F25" s="180" t="s">
        <v>15</v>
      </c>
      <c r="G25" s="91"/>
      <c r="H25" s="91">
        <f t="shared" ref="H25:H28" si="4">E25*G25</f>
        <v>0</v>
      </c>
      <c r="I25" s="91"/>
      <c r="J25" s="91">
        <f t="shared" si="3"/>
        <v>0</v>
      </c>
      <c r="K25" s="91"/>
      <c r="L25" s="91"/>
    </row>
    <row r="26" spans="1:12" s="181" customFormat="1" ht="12" customHeight="1">
      <c r="A26" s="177"/>
      <c r="B26" s="182" t="s">
        <v>66</v>
      </c>
      <c r="C26" s="221" t="s">
        <v>193</v>
      </c>
      <c r="D26" s="213" t="s">
        <v>364</v>
      </c>
      <c r="E26" s="214">
        <v>23</v>
      </c>
      <c r="F26" s="180" t="s">
        <v>15</v>
      </c>
      <c r="G26" s="91"/>
      <c r="H26" s="91">
        <f t="shared" si="4"/>
        <v>0</v>
      </c>
      <c r="I26" s="91"/>
      <c r="J26" s="91">
        <f t="shared" si="3"/>
        <v>0</v>
      </c>
      <c r="K26" s="91"/>
      <c r="L26" s="91"/>
    </row>
    <row r="27" spans="1:12" s="181" customFormat="1" ht="12" customHeight="1">
      <c r="A27" s="177"/>
      <c r="B27" s="182" t="s">
        <v>71</v>
      </c>
      <c r="C27" s="221" t="s">
        <v>194</v>
      </c>
      <c r="D27" s="213" t="s">
        <v>365</v>
      </c>
      <c r="E27" s="214">
        <v>23</v>
      </c>
      <c r="F27" s="180" t="s">
        <v>15</v>
      </c>
      <c r="G27" s="91"/>
      <c r="H27" s="91">
        <f t="shared" si="4"/>
        <v>0</v>
      </c>
      <c r="I27" s="91"/>
      <c r="J27" s="91">
        <f t="shared" si="3"/>
        <v>0</v>
      </c>
      <c r="K27" s="91"/>
      <c r="L27" s="91"/>
    </row>
    <row r="28" spans="1:12" s="181" customFormat="1" ht="12" customHeight="1">
      <c r="A28" s="177"/>
      <c r="B28" s="182" t="s">
        <v>72</v>
      </c>
      <c r="C28" s="221" t="s">
        <v>195</v>
      </c>
      <c r="D28" s="213" t="s">
        <v>181</v>
      </c>
      <c r="E28" s="214">
        <v>1</v>
      </c>
      <c r="F28" s="180" t="s">
        <v>32</v>
      </c>
      <c r="G28" s="91"/>
      <c r="H28" s="91">
        <f t="shared" si="4"/>
        <v>0</v>
      </c>
      <c r="I28" s="91"/>
      <c r="J28" s="91">
        <f t="shared" si="3"/>
        <v>0</v>
      </c>
      <c r="K28" s="91"/>
      <c r="L28" s="91"/>
    </row>
    <row r="29" spans="1:12" s="181" customFormat="1" ht="12" customHeight="1">
      <c r="A29" s="177"/>
      <c r="B29" s="182" t="s">
        <v>73</v>
      </c>
      <c r="C29" s="221" t="s">
        <v>196</v>
      </c>
      <c r="D29" s="213" t="s">
        <v>174</v>
      </c>
      <c r="E29" s="214">
        <v>1</v>
      </c>
      <c r="F29" s="180" t="s">
        <v>15</v>
      </c>
      <c r="G29" s="91"/>
      <c r="H29" s="91">
        <f>E29*G29</f>
        <v>0</v>
      </c>
      <c r="I29" s="91"/>
      <c r="J29" s="91">
        <f>E29*I29</f>
        <v>0</v>
      </c>
      <c r="L29" s="91"/>
    </row>
    <row r="30" spans="1:12" s="181" customFormat="1" ht="12" customHeight="1">
      <c r="A30" s="177"/>
      <c r="B30" s="182"/>
      <c r="D30" s="118" t="s">
        <v>424</v>
      </c>
      <c r="H30" s="91"/>
      <c r="J30" s="91"/>
      <c r="K30" s="91"/>
      <c r="L30" s="91"/>
    </row>
    <row r="31" spans="1:12" s="181" customFormat="1" ht="12" customHeight="1">
      <c r="A31" s="177"/>
      <c r="B31" s="182" t="s">
        <v>36</v>
      </c>
      <c r="C31" s="221" t="s">
        <v>197</v>
      </c>
      <c r="D31" s="213" t="s">
        <v>409</v>
      </c>
      <c r="E31" s="214">
        <v>1</v>
      </c>
      <c r="F31" s="180" t="s">
        <v>15</v>
      </c>
      <c r="G31" s="91"/>
      <c r="H31" s="91">
        <f t="shared" ref="H31:H34" si="5">E31*G31</f>
        <v>0</v>
      </c>
      <c r="I31" s="91"/>
      <c r="J31" s="91">
        <f t="shared" si="3"/>
        <v>0</v>
      </c>
      <c r="K31" s="91"/>
      <c r="L31" s="91"/>
    </row>
    <row r="32" spans="1:12" s="181" customFormat="1" ht="12" customHeight="1">
      <c r="A32" s="177"/>
      <c r="B32" s="182" t="s">
        <v>37</v>
      </c>
      <c r="C32" s="221" t="s">
        <v>198</v>
      </c>
      <c r="D32" s="213" t="s">
        <v>452</v>
      </c>
      <c r="E32" s="214">
        <v>1</v>
      </c>
      <c r="F32" s="180" t="s">
        <v>15</v>
      </c>
      <c r="G32" s="91"/>
      <c r="H32" s="91">
        <f t="shared" si="5"/>
        <v>0</v>
      </c>
      <c r="I32" s="91"/>
      <c r="J32" s="91">
        <f t="shared" si="3"/>
        <v>0</v>
      </c>
      <c r="K32" s="91"/>
      <c r="L32" s="91"/>
    </row>
    <row r="33" spans="1:12" s="181" customFormat="1" ht="12" customHeight="1">
      <c r="A33" s="177"/>
      <c r="B33" s="182" t="s">
        <v>38</v>
      </c>
      <c r="C33" s="221" t="s">
        <v>408</v>
      </c>
      <c r="D33" s="213" t="s">
        <v>450</v>
      </c>
      <c r="E33" s="214">
        <v>1</v>
      </c>
      <c r="F33" s="180" t="s">
        <v>15</v>
      </c>
      <c r="G33" s="91"/>
      <c r="H33" s="91">
        <f t="shared" si="5"/>
        <v>0</v>
      </c>
      <c r="I33" s="91"/>
      <c r="J33" s="91">
        <f t="shared" si="3"/>
        <v>0</v>
      </c>
      <c r="K33" s="91"/>
      <c r="L33" s="91"/>
    </row>
    <row r="34" spans="1:12" s="181" customFormat="1" ht="12" customHeight="1">
      <c r="A34" s="177"/>
      <c r="B34" s="182" t="s">
        <v>39</v>
      </c>
      <c r="C34" s="221" t="s">
        <v>199</v>
      </c>
      <c r="D34" s="213" t="s">
        <v>451</v>
      </c>
      <c r="E34" s="214">
        <v>1</v>
      </c>
      <c r="F34" s="180" t="s">
        <v>15</v>
      </c>
      <c r="G34" s="91"/>
      <c r="H34" s="91">
        <f t="shared" si="5"/>
        <v>0</v>
      </c>
      <c r="I34" s="91"/>
      <c r="J34" s="91">
        <f t="shared" si="3"/>
        <v>0</v>
      </c>
      <c r="K34" s="91"/>
      <c r="L34" s="91"/>
    </row>
    <row r="35" spans="1:12" s="181" customFormat="1" ht="12" customHeight="1">
      <c r="A35" s="177"/>
      <c r="B35" s="182" t="s">
        <v>67</v>
      </c>
      <c r="C35" s="221" t="s">
        <v>200</v>
      </c>
      <c r="D35" s="213" t="s">
        <v>366</v>
      </c>
      <c r="E35" s="214">
        <v>21</v>
      </c>
      <c r="F35" s="180" t="s">
        <v>15</v>
      </c>
      <c r="G35" s="220">
        <v>0</v>
      </c>
      <c r="H35" s="91">
        <f t="shared" ref="H35:H37" si="6">E35*G35</f>
        <v>0</v>
      </c>
      <c r="I35" s="220"/>
      <c r="J35" s="91">
        <f t="shared" si="3"/>
        <v>0</v>
      </c>
      <c r="K35" s="91"/>
      <c r="L35" s="91"/>
    </row>
    <row r="36" spans="1:12" s="181" customFormat="1" ht="12" customHeight="1">
      <c r="A36" s="177"/>
      <c r="B36" s="182" t="s">
        <v>68</v>
      </c>
      <c r="C36" s="221" t="s">
        <v>426</v>
      </c>
      <c r="D36" s="213" t="s">
        <v>367</v>
      </c>
      <c r="E36" s="214">
        <f>E9+E10+E11+E13+E14+E22+E16+E17</f>
        <v>699</v>
      </c>
      <c r="F36" s="180" t="s">
        <v>15</v>
      </c>
      <c r="G36" s="91">
        <v>0</v>
      </c>
      <c r="H36" s="91">
        <f t="shared" si="6"/>
        <v>0</v>
      </c>
      <c r="I36" s="91"/>
      <c r="J36" s="91">
        <f t="shared" si="3"/>
        <v>0</v>
      </c>
      <c r="K36" s="91"/>
      <c r="L36" s="91"/>
    </row>
    <row r="37" spans="1:12" s="181" customFormat="1" ht="12" customHeight="1">
      <c r="A37" s="177"/>
      <c r="B37" s="182" t="s">
        <v>69</v>
      </c>
      <c r="C37" s="221" t="s">
        <v>427</v>
      </c>
      <c r="D37" s="213" t="s">
        <v>439</v>
      </c>
      <c r="E37" s="214">
        <v>1</v>
      </c>
      <c r="F37" s="180" t="s">
        <v>15</v>
      </c>
      <c r="G37" s="91">
        <v>0</v>
      </c>
      <c r="H37" s="91">
        <f t="shared" si="6"/>
        <v>0</v>
      </c>
      <c r="I37" s="91"/>
      <c r="J37" s="91">
        <f t="shared" si="3"/>
        <v>0</v>
      </c>
      <c r="K37" s="91"/>
      <c r="L37" s="91"/>
    </row>
    <row r="38" spans="1:12" s="181" customFormat="1" ht="12" customHeight="1">
      <c r="A38" s="177"/>
      <c r="B38" s="182"/>
      <c r="D38" s="118" t="s">
        <v>182</v>
      </c>
      <c r="E38" s="214"/>
      <c r="F38" s="180"/>
      <c r="G38" s="91"/>
      <c r="H38" s="91"/>
      <c r="I38" s="91"/>
      <c r="J38" s="91"/>
      <c r="K38" s="91"/>
      <c r="L38" s="91"/>
    </row>
    <row r="39" spans="1:12" s="181" customFormat="1" ht="12" customHeight="1">
      <c r="A39" s="177"/>
      <c r="B39" s="182" t="s">
        <v>40</v>
      </c>
      <c r="C39" s="221" t="s">
        <v>428</v>
      </c>
      <c r="D39" s="213" t="s">
        <v>396</v>
      </c>
      <c r="E39" s="214">
        <f>E36*22</f>
        <v>15378</v>
      </c>
      <c r="F39" s="180" t="s">
        <v>18</v>
      </c>
      <c r="G39" s="91"/>
      <c r="H39" s="91">
        <f t="shared" ref="H39:H72" si="7">E39*G39</f>
        <v>0</v>
      </c>
      <c r="I39" s="91"/>
      <c r="J39" s="91">
        <f t="shared" ref="J39:J72" si="8">E39*I39</f>
        <v>0</v>
      </c>
      <c r="K39" s="91"/>
      <c r="L39" s="91"/>
    </row>
    <row r="40" spans="1:12" s="181" customFormat="1" ht="36" customHeight="1">
      <c r="A40" s="177"/>
      <c r="B40" s="222" t="s">
        <v>41</v>
      </c>
      <c r="C40" s="221" t="s">
        <v>429</v>
      </c>
      <c r="D40" s="213" t="s">
        <v>357</v>
      </c>
      <c r="E40" s="214">
        <v>3180</v>
      </c>
      <c r="F40" s="180" t="s">
        <v>18</v>
      </c>
      <c r="G40" s="91"/>
      <c r="H40" s="91">
        <f t="shared" si="7"/>
        <v>0</v>
      </c>
      <c r="I40" s="91"/>
      <c r="J40" s="91">
        <f t="shared" si="8"/>
        <v>0</v>
      </c>
      <c r="K40" s="91"/>
      <c r="L40" s="91"/>
    </row>
    <row r="41" spans="1:12" s="181" customFormat="1" ht="12" customHeight="1">
      <c r="A41" s="177"/>
      <c r="B41" s="182" t="s">
        <v>42</v>
      </c>
      <c r="C41" s="221" t="s">
        <v>430</v>
      </c>
      <c r="D41" s="213" t="s">
        <v>356</v>
      </c>
      <c r="E41" s="214">
        <v>350</v>
      </c>
      <c r="F41" s="180" t="s">
        <v>18</v>
      </c>
      <c r="G41" s="91"/>
      <c r="H41" s="91">
        <f t="shared" si="7"/>
        <v>0</v>
      </c>
      <c r="I41" s="91"/>
      <c r="J41" s="91">
        <f t="shared" si="8"/>
        <v>0</v>
      </c>
      <c r="K41" s="91"/>
      <c r="L41" s="91"/>
    </row>
    <row r="42" spans="1:12" s="181" customFormat="1" ht="12" customHeight="1">
      <c r="A42" s="177"/>
      <c r="B42" s="182" t="s">
        <v>46</v>
      </c>
      <c r="C42" s="221" t="s">
        <v>431</v>
      </c>
      <c r="D42" s="213" t="s">
        <v>333</v>
      </c>
      <c r="E42" s="214">
        <v>60</v>
      </c>
      <c r="F42" s="180" t="s">
        <v>15</v>
      </c>
      <c r="G42" s="91"/>
      <c r="H42" s="91">
        <f t="shared" si="7"/>
        <v>0</v>
      </c>
      <c r="I42" s="91"/>
      <c r="J42" s="91">
        <f t="shared" si="8"/>
        <v>0</v>
      </c>
      <c r="K42" s="91"/>
      <c r="L42" s="91"/>
    </row>
    <row r="43" spans="1:12" s="181" customFormat="1" ht="12" customHeight="1">
      <c r="A43" s="177"/>
      <c r="B43" s="182" t="s">
        <v>47</v>
      </c>
      <c r="C43" s="221" t="s">
        <v>432</v>
      </c>
      <c r="D43" s="213" t="s">
        <v>423</v>
      </c>
      <c r="E43" s="214">
        <v>350</v>
      </c>
      <c r="F43" s="180" t="s">
        <v>18</v>
      </c>
      <c r="G43" s="91"/>
      <c r="H43" s="91">
        <f t="shared" si="7"/>
        <v>0</v>
      </c>
      <c r="I43" s="91"/>
      <c r="J43" s="91">
        <f t="shared" si="8"/>
        <v>0</v>
      </c>
      <c r="K43" s="91"/>
      <c r="L43" s="91"/>
    </row>
    <row r="44" spans="1:12" s="181" customFormat="1" ht="12" customHeight="1">
      <c r="A44" s="177"/>
      <c r="B44" s="182" t="s">
        <v>48</v>
      </c>
      <c r="C44" s="221" t="s">
        <v>433</v>
      </c>
      <c r="D44" s="213" t="s">
        <v>183</v>
      </c>
      <c r="E44" s="214">
        <v>4</v>
      </c>
      <c r="F44" s="180" t="s">
        <v>15</v>
      </c>
      <c r="G44" s="91"/>
      <c r="H44" s="91">
        <f t="shared" si="7"/>
        <v>0</v>
      </c>
      <c r="I44" s="91"/>
      <c r="J44" s="91">
        <f t="shared" si="8"/>
        <v>0</v>
      </c>
      <c r="K44" s="91"/>
      <c r="L44" s="91"/>
    </row>
    <row r="45" spans="1:12" s="181" customFormat="1" ht="12" customHeight="1">
      <c r="A45" s="177"/>
      <c r="B45" s="182" t="s">
        <v>49</v>
      </c>
      <c r="C45" s="221" t="s">
        <v>434</v>
      </c>
      <c r="D45" s="213" t="s">
        <v>176</v>
      </c>
      <c r="E45" s="214">
        <v>480</v>
      </c>
      <c r="F45" s="180" t="s">
        <v>18</v>
      </c>
      <c r="G45" s="91"/>
      <c r="H45" s="91">
        <f t="shared" si="7"/>
        <v>0</v>
      </c>
      <c r="I45" s="91"/>
      <c r="J45" s="91">
        <f t="shared" si="8"/>
        <v>0</v>
      </c>
      <c r="K45" s="91"/>
      <c r="L45" s="91"/>
    </row>
    <row r="46" spans="1:12" s="181" customFormat="1" ht="24.75" customHeight="1">
      <c r="A46" s="177"/>
      <c r="B46" s="222" t="s">
        <v>50</v>
      </c>
      <c r="C46" s="221" t="s">
        <v>201</v>
      </c>
      <c r="D46" s="213" t="s">
        <v>142</v>
      </c>
      <c r="E46" s="214">
        <v>8</v>
      </c>
      <c r="F46" s="180" t="s">
        <v>15</v>
      </c>
      <c r="G46" s="91"/>
      <c r="H46" s="91">
        <f t="shared" si="7"/>
        <v>0</v>
      </c>
      <c r="I46" s="91"/>
      <c r="J46" s="91">
        <f t="shared" si="8"/>
        <v>0</v>
      </c>
      <c r="K46" s="91"/>
      <c r="L46" s="91"/>
    </row>
    <row r="47" spans="1:12" s="181" customFormat="1" ht="12" customHeight="1">
      <c r="A47" s="177"/>
      <c r="B47" s="182" t="s">
        <v>51</v>
      </c>
      <c r="C47" s="221" t="s">
        <v>202</v>
      </c>
      <c r="D47" s="213" t="s">
        <v>143</v>
      </c>
      <c r="E47" s="214">
        <v>800</v>
      </c>
      <c r="F47" s="180" t="s">
        <v>15</v>
      </c>
      <c r="G47" s="91"/>
      <c r="H47" s="91">
        <f t="shared" si="7"/>
        <v>0</v>
      </c>
      <c r="I47" s="91"/>
      <c r="J47" s="91">
        <f t="shared" si="8"/>
        <v>0</v>
      </c>
      <c r="K47" s="91"/>
      <c r="L47" s="91"/>
    </row>
    <row r="48" spans="1:12" s="181" customFormat="1" ht="12" customHeight="1">
      <c r="A48" s="177"/>
      <c r="B48" s="182"/>
      <c r="D48" s="118" t="s">
        <v>162</v>
      </c>
      <c r="E48" s="215"/>
      <c r="F48" s="82"/>
      <c r="G48" s="83"/>
      <c r="H48" s="83"/>
      <c r="I48" s="83"/>
      <c r="J48" s="83"/>
      <c r="K48" s="91"/>
      <c r="L48" s="91"/>
    </row>
    <row r="49" spans="1:12" s="181" customFormat="1" ht="12" customHeight="1">
      <c r="A49" s="177"/>
      <c r="B49" s="182" t="s">
        <v>154</v>
      </c>
      <c r="C49" s="221" t="s">
        <v>203</v>
      </c>
      <c r="D49" s="213" t="s">
        <v>144</v>
      </c>
      <c r="E49" s="214">
        <v>650</v>
      </c>
      <c r="F49" s="180" t="s">
        <v>18</v>
      </c>
      <c r="G49" s="91"/>
      <c r="H49" s="91">
        <f t="shared" si="7"/>
        <v>0</v>
      </c>
      <c r="I49" s="91"/>
      <c r="J49" s="91">
        <f t="shared" si="8"/>
        <v>0</v>
      </c>
      <c r="K49" s="91"/>
      <c r="L49" s="91"/>
    </row>
    <row r="50" spans="1:12" s="181" customFormat="1" ht="27.75" customHeight="1">
      <c r="A50" s="177"/>
      <c r="B50" s="182" t="s">
        <v>155</v>
      </c>
      <c r="C50" s="221" t="s">
        <v>204</v>
      </c>
      <c r="D50" s="213" t="s">
        <v>441</v>
      </c>
      <c r="E50" s="214">
        <v>325</v>
      </c>
      <c r="F50" s="180" t="s">
        <v>15</v>
      </c>
      <c r="G50" s="91"/>
      <c r="H50" s="91">
        <f t="shared" si="7"/>
        <v>0</v>
      </c>
      <c r="I50" s="91"/>
      <c r="J50" s="91">
        <f t="shared" si="8"/>
        <v>0</v>
      </c>
      <c r="K50" s="91"/>
      <c r="L50" s="91"/>
    </row>
    <row r="51" spans="1:12" s="181" customFormat="1" ht="12" customHeight="1">
      <c r="A51" s="177"/>
      <c r="B51" s="182" t="s">
        <v>156</v>
      </c>
      <c r="C51" s="221" t="s">
        <v>205</v>
      </c>
      <c r="D51" s="213" t="s">
        <v>442</v>
      </c>
      <c r="E51" s="214">
        <v>24</v>
      </c>
      <c r="F51" s="180" t="s">
        <v>15</v>
      </c>
      <c r="G51" s="91"/>
      <c r="H51" s="91">
        <f t="shared" si="7"/>
        <v>0</v>
      </c>
      <c r="I51" s="91"/>
      <c r="J51" s="91">
        <f t="shared" si="8"/>
        <v>0</v>
      </c>
      <c r="K51" s="91"/>
      <c r="L51" s="91"/>
    </row>
    <row r="52" spans="1:12" s="181" customFormat="1" ht="12" customHeight="1">
      <c r="A52" s="177"/>
      <c r="B52" s="182" t="s">
        <v>157</v>
      </c>
      <c r="C52" s="221" t="s">
        <v>206</v>
      </c>
      <c r="D52" s="213" t="s">
        <v>145</v>
      </c>
      <c r="E52" s="214">
        <v>24</v>
      </c>
      <c r="F52" s="180" t="s">
        <v>15</v>
      </c>
      <c r="G52" s="91"/>
      <c r="H52" s="91">
        <f t="shared" si="7"/>
        <v>0</v>
      </c>
      <c r="I52" s="91"/>
      <c r="J52" s="91">
        <f t="shared" si="8"/>
        <v>0</v>
      </c>
      <c r="K52" s="91"/>
      <c r="L52" s="91"/>
    </row>
    <row r="53" spans="1:12" s="181" customFormat="1" ht="23.25" customHeight="1">
      <c r="A53" s="177"/>
      <c r="B53" s="182" t="s">
        <v>158</v>
      </c>
      <c r="C53" s="221" t="s">
        <v>207</v>
      </c>
      <c r="D53" s="213" t="s">
        <v>443</v>
      </c>
      <c r="E53" s="214">
        <v>320</v>
      </c>
      <c r="F53" s="180" t="s">
        <v>15</v>
      </c>
      <c r="G53" s="91"/>
      <c r="H53" s="91">
        <f t="shared" si="7"/>
        <v>0</v>
      </c>
      <c r="I53" s="91"/>
      <c r="J53" s="91">
        <f t="shared" si="8"/>
        <v>0</v>
      </c>
      <c r="K53" s="91"/>
      <c r="L53" s="91"/>
    </row>
    <row r="54" spans="1:12" s="181" customFormat="1" ht="12" customHeight="1">
      <c r="A54" s="177"/>
      <c r="B54" s="182" t="s">
        <v>159</v>
      </c>
      <c r="C54" s="221" t="s">
        <v>208</v>
      </c>
      <c r="D54" s="213" t="s">
        <v>444</v>
      </c>
      <c r="E54" s="214">
        <v>650</v>
      </c>
      <c r="F54" s="180" t="s">
        <v>18</v>
      </c>
      <c r="G54" s="91"/>
      <c r="H54" s="91">
        <f t="shared" si="7"/>
        <v>0</v>
      </c>
      <c r="I54" s="91"/>
      <c r="J54" s="91">
        <f t="shared" si="8"/>
        <v>0</v>
      </c>
      <c r="K54" s="91"/>
      <c r="L54" s="91"/>
    </row>
    <row r="55" spans="1:12" s="181" customFormat="1" ht="12" customHeight="1">
      <c r="A55" s="177"/>
      <c r="B55" s="182" t="s">
        <v>368</v>
      </c>
      <c r="C55" s="221" t="s">
        <v>209</v>
      </c>
      <c r="D55" s="213" t="s">
        <v>445</v>
      </c>
      <c r="E55" s="214">
        <v>425</v>
      </c>
      <c r="F55" s="180" t="s">
        <v>15</v>
      </c>
      <c r="G55" s="91"/>
      <c r="H55" s="91">
        <f t="shared" si="7"/>
        <v>0</v>
      </c>
      <c r="I55" s="91"/>
      <c r="J55" s="91">
        <f t="shared" si="8"/>
        <v>0</v>
      </c>
      <c r="K55" s="91"/>
      <c r="L55" s="91"/>
    </row>
    <row r="56" spans="1:12" s="181" customFormat="1" ht="12" customHeight="1">
      <c r="A56" s="177"/>
      <c r="B56" s="182" t="s">
        <v>369</v>
      </c>
      <c r="C56" s="221" t="s">
        <v>210</v>
      </c>
      <c r="D56" s="213" t="s">
        <v>446</v>
      </c>
      <c r="E56" s="214">
        <v>600</v>
      </c>
      <c r="F56" s="180" t="s">
        <v>15</v>
      </c>
      <c r="G56" s="91"/>
      <c r="H56" s="91">
        <f t="shared" si="7"/>
        <v>0</v>
      </c>
      <c r="I56" s="91"/>
      <c r="J56" s="91">
        <f t="shared" si="8"/>
        <v>0</v>
      </c>
      <c r="K56" s="91"/>
      <c r="L56" s="91"/>
    </row>
    <row r="57" spans="1:12" s="181" customFormat="1" ht="12" customHeight="1">
      <c r="A57" s="177"/>
      <c r="B57" s="182" t="s">
        <v>370</v>
      </c>
      <c r="C57" s="221" t="s">
        <v>211</v>
      </c>
      <c r="D57" s="213" t="s">
        <v>447</v>
      </c>
      <c r="E57" s="214">
        <v>1800</v>
      </c>
      <c r="F57" s="180" t="s">
        <v>15</v>
      </c>
      <c r="G57" s="91"/>
      <c r="H57" s="91">
        <f t="shared" si="7"/>
        <v>0</v>
      </c>
      <c r="I57" s="91"/>
      <c r="J57" s="91">
        <f t="shared" si="8"/>
        <v>0</v>
      </c>
      <c r="K57" s="91"/>
      <c r="L57" s="91"/>
    </row>
    <row r="58" spans="1:12" s="181" customFormat="1" ht="12" customHeight="1">
      <c r="A58" s="177"/>
      <c r="B58" s="182" t="s">
        <v>371</v>
      </c>
      <c r="C58" s="221" t="s">
        <v>212</v>
      </c>
      <c r="D58" s="213" t="s">
        <v>448</v>
      </c>
      <c r="E58" s="214">
        <v>1800</v>
      </c>
      <c r="F58" s="180" t="s">
        <v>15</v>
      </c>
      <c r="G58" s="91"/>
      <c r="H58" s="91">
        <f t="shared" si="7"/>
        <v>0</v>
      </c>
      <c r="I58" s="91"/>
      <c r="J58" s="91">
        <f t="shared" si="8"/>
        <v>0</v>
      </c>
      <c r="K58" s="91"/>
      <c r="L58" s="91"/>
    </row>
    <row r="59" spans="1:12" s="181" customFormat="1" ht="12" customHeight="1">
      <c r="A59" s="177"/>
      <c r="B59" s="182" t="s">
        <v>372</v>
      </c>
      <c r="C59" s="221" t="s">
        <v>213</v>
      </c>
      <c r="D59" s="213" t="s">
        <v>449</v>
      </c>
      <c r="E59" s="214">
        <v>1800</v>
      </c>
      <c r="F59" s="180" t="s">
        <v>15</v>
      </c>
      <c r="G59" s="91"/>
      <c r="H59" s="91">
        <f t="shared" si="7"/>
        <v>0</v>
      </c>
      <c r="I59" s="91"/>
      <c r="J59" s="91">
        <f t="shared" si="8"/>
        <v>0</v>
      </c>
      <c r="K59" s="91"/>
      <c r="L59" s="91"/>
    </row>
    <row r="60" spans="1:12" s="181" customFormat="1" ht="12" customHeight="1">
      <c r="A60" s="177"/>
      <c r="B60" s="182" t="s">
        <v>373</v>
      </c>
      <c r="C60" s="221" t="s">
        <v>214</v>
      </c>
      <c r="D60" s="213" t="s">
        <v>146</v>
      </c>
      <c r="E60" s="214">
        <v>5500</v>
      </c>
      <c r="F60" s="180" t="s">
        <v>15</v>
      </c>
      <c r="G60" s="91"/>
      <c r="H60" s="91">
        <f t="shared" si="7"/>
        <v>0</v>
      </c>
      <c r="I60" s="91"/>
      <c r="J60" s="91">
        <f t="shared" si="8"/>
        <v>0</v>
      </c>
      <c r="K60" s="91"/>
      <c r="L60" s="91"/>
    </row>
    <row r="61" spans="1:12" s="181" customFormat="1" ht="12" customHeight="1">
      <c r="A61" s="177"/>
      <c r="B61" s="182" t="s">
        <v>374</v>
      </c>
      <c r="C61" s="221" t="s">
        <v>215</v>
      </c>
      <c r="D61" s="213" t="s">
        <v>147</v>
      </c>
      <c r="E61" s="216">
        <f>E60</f>
        <v>5500</v>
      </c>
      <c r="F61" s="180" t="s">
        <v>15</v>
      </c>
      <c r="G61" s="91"/>
      <c r="H61" s="91">
        <f t="shared" si="7"/>
        <v>0</v>
      </c>
      <c r="I61" s="91"/>
      <c r="J61" s="91">
        <f t="shared" si="8"/>
        <v>0</v>
      </c>
      <c r="K61" s="91"/>
      <c r="L61" s="91"/>
    </row>
    <row r="62" spans="1:12" s="181" customFormat="1" ht="12" customHeight="1">
      <c r="A62" s="177"/>
      <c r="B62" s="182" t="s">
        <v>375</v>
      </c>
      <c r="C62" s="221" t="s">
        <v>216</v>
      </c>
      <c r="D62" s="213" t="s">
        <v>148</v>
      </c>
      <c r="E62" s="214">
        <v>88</v>
      </c>
      <c r="F62" s="180" t="s">
        <v>18</v>
      </c>
      <c r="G62" s="91"/>
      <c r="H62" s="91">
        <f t="shared" si="7"/>
        <v>0</v>
      </c>
      <c r="I62" s="91"/>
      <c r="J62" s="91">
        <f t="shared" si="8"/>
        <v>0</v>
      </c>
      <c r="K62" s="91"/>
      <c r="L62" s="91"/>
    </row>
    <row r="63" spans="1:12" s="181" customFormat="1" ht="12" customHeight="1">
      <c r="A63" s="177"/>
      <c r="B63" s="182" t="s">
        <v>376</v>
      </c>
      <c r="C63" s="221" t="s">
        <v>217</v>
      </c>
      <c r="D63" s="213" t="s">
        <v>149</v>
      </c>
      <c r="E63" s="214">
        <v>176</v>
      </c>
      <c r="F63" s="180" t="s">
        <v>15</v>
      </c>
      <c r="G63" s="91"/>
      <c r="H63" s="91">
        <f t="shared" si="7"/>
        <v>0</v>
      </c>
      <c r="I63" s="91"/>
      <c r="J63" s="91">
        <f t="shared" si="8"/>
        <v>0</v>
      </c>
      <c r="K63" s="91"/>
      <c r="L63" s="91"/>
    </row>
    <row r="64" spans="1:12" s="181" customFormat="1" ht="12" customHeight="1">
      <c r="A64" s="177"/>
      <c r="B64" s="182"/>
      <c r="D64" s="118" t="s">
        <v>150</v>
      </c>
      <c r="E64" s="216"/>
      <c r="F64" s="180"/>
      <c r="G64" s="91"/>
      <c r="H64" s="91"/>
      <c r="I64" s="91"/>
      <c r="J64" s="91"/>
      <c r="K64" s="91"/>
      <c r="L64" s="91"/>
    </row>
    <row r="65" spans="1:12" s="181" customFormat="1" ht="12" customHeight="1">
      <c r="A65" s="177"/>
      <c r="B65" s="182" t="s">
        <v>163</v>
      </c>
      <c r="C65" s="221" t="s">
        <v>218</v>
      </c>
      <c r="D65" s="213" t="s">
        <v>151</v>
      </c>
      <c r="E65" s="214">
        <v>88</v>
      </c>
      <c r="F65" s="180" t="s">
        <v>18</v>
      </c>
      <c r="G65" s="91"/>
      <c r="H65" s="91">
        <f t="shared" si="7"/>
        <v>0</v>
      </c>
      <c r="I65" s="91"/>
      <c r="J65" s="91">
        <f t="shared" si="8"/>
        <v>0</v>
      </c>
      <c r="K65" s="91"/>
      <c r="L65" s="91"/>
    </row>
    <row r="66" spans="1:12" s="181" customFormat="1" ht="12" customHeight="1">
      <c r="A66" s="177"/>
      <c r="B66" s="182" t="s">
        <v>236</v>
      </c>
      <c r="C66" s="221" t="s">
        <v>219</v>
      </c>
      <c r="D66" s="217" t="s">
        <v>152</v>
      </c>
      <c r="E66" s="215">
        <v>44</v>
      </c>
      <c r="F66" s="82" t="s">
        <v>15</v>
      </c>
      <c r="G66" s="83"/>
      <c r="H66" s="91">
        <f t="shared" si="7"/>
        <v>0</v>
      </c>
      <c r="I66" s="83"/>
      <c r="J66" s="91">
        <f t="shared" si="8"/>
        <v>0</v>
      </c>
      <c r="K66" s="91"/>
      <c r="L66" s="91"/>
    </row>
    <row r="67" spans="1:12" s="181" customFormat="1" ht="12" customHeight="1">
      <c r="A67" s="177"/>
      <c r="B67" s="182" t="s">
        <v>233</v>
      </c>
      <c r="C67" s="221" t="s">
        <v>220</v>
      </c>
      <c r="D67" s="217" t="s">
        <v>153</v>
      </c>
      <c r="E67" s="215">
        <v>32</v>
      </c>
      <c r="F67" s="82" t="s">
        <v>15</v>
      </c>
      <c r="G67" s="83"/>
      <c r="H67" s="91">
        <f t="shared" si="7"/>
        <v>0</v>
      </c>
      <c r="I67" s="83"/>
      <c r="J67" s="91">
        <f t="shared" si="8"/>
        <v>0</v>
      </c>
      <c r="K67" s="91"/>
      <c r="L67" s="91"/>
    </row>
    <row r="68" spans="1:12" s="181" customFormat="1" ht="12" customHeight="1">
      <c r="A68" s="177"/>
      <c r="B68" s="182" t="s">
        <v>235</v>
      </c>
      <c r="C68" s="221" t="s">
        <v>221</v>
      </c>
      <c r="D68" s="213" t="s">
        <v>177</v>
      </c>
      <c r="E68" s="214">
        <v>3.4</v>
      </c>
      <c r="F68" s="180" t="s">
        <v>20</v>
      </c>
      <c r="G68" s="91"/>
      <c r="H68" s="91">
        <f t="shared" si="7"/>
        <v>0</v>
      </c>
      <c r="I68" s="91"/>
      <c r="J68" s="91">
        <f t="shared" si="8"/>
        <v>0</v>
      </c>
      <c r="K68" s="91"/>
      <c r="L68" s="91"/>
    </row>
    <row r="69" spans="1:12" s="181" customFormat="1" ht="12" customHeight="1">
      <c r="A69" s="177"/>
      <c r="B69" s="182" t="s">
        <v>242</v>
      </c>
      <c r="C69" s="221" t="s">
        <v>222</v>
      </c>
      <c r="D69" s="213" t="s">
        <v>181</v>
      </c>
      <c r="E69" s="214">
        <v>1</v>
      </c>
      <c r="F69" s="180" t="s">
        <v>32</v>
      </c>
      <c r="G69" s="91"/>
      <c r="H69" s="91">
        <f t="shared" si="7"/>
        <v>0</v>
      </c>
      <c r="I69" s="91"/>
      <c r="J69" s="91">
        <f t="shared" si="8"/>
        <v>0</v>
      </c>
      <c r="K69" s="91"/>
      <c r="L69" s="91"/>
    </row>
    <row r="70" spans="1:12" s="181" customFormat="1" ht="12" customHeight="1">
      <c r="A70" s="177"/>
      <c r="B70" s="182"/>
      <c r="D70" s="118" t="s">
        <v>31</v>
      </c>
      <c r="E70" s="214"/>
      <c r="F70" s="180"/>
      <c r="G70" s="91"/>
      <c r="H70" s="91"/>
      <c r="I70" s="91"/>
      <c r="J70" s="91"/>
      <c r="K70" s="91"/>
      <c r="L70" s="91"/>
    </row>
    <row r="71" spans="1:12" s="181" customFormat="1" ht="24.75" customHeight="1">
      <c r="A71" s="177"/>
      <c r="B71" s="222" t="s">
        <v>377</v>
      </c>
      <c r="C71" s="221" t="s">
        <v>223</v>
      </c>
      <c r="D71" s="213" t="s">
        <v>178</v>
      </c>
      <c r="E71" s="214">
        <v>80</v>
      </c>
      <c r="F71" s="180" t="s">
        <v>19</v>
      </c>
      <c r="G71" s="91">
        <v>0</v>
      </c>
      <c r="H71" s="91">
        <f t="shared" si="7"/>
        <v>0</v>
      </c>
      <c r="I71" s="91"/>
      <c r="J71" s="91">
        <f t="shared" si="8"/>
        <v>0</v>
      </c>
      <c r="K71" s="91"/>
      <c r="L71" s="91"/>
    </row>
    <row r="72" spans="1:12" s="181" customFormat="1" ht="12" customHeight="1">
      <c r="A72" s="177"/>
      <c r="B72" s="222" t="s">
        <v>379</v>
      </c>
      <c r="C72" s="221" t="s">
        <v>224</v>
      </c>
      <c r="D72" s="213" t="s">
        <v>378</v>
      </c>
      <c r="E72" s="214">
        <v>60</v>
      </c>
      <c r="F72" s="180" t="s">
        <v>19</v>
      </c>
      <c r="G72" s="91">
        <v>0</v>
      </c>
      <c r="H72" s="91">
        <f t="shared" si="7"/>
        <v>0</v>
      </c>
      <c r="I72" s="91"/>
      <c r="J72" s="91">
        <f t="shared" si="8"/>
        <v>0</v>
      </c>
      <c r="K72" s="91"/>
      <c r="L72" s="91"/>
    </row>
    <row r="73" spans="1:12" s="181" customFormat="1" ht="12" customHeight="1">
      <c r="A73" s="177"/>
      <c r="B73" s="222" t="s">
        <v>380</v>
      </c>
      <c r="C73" s="221" t="s">
        <v>225</v>
      </c>
      <c r="D73" s="213" t="s">
        <v>425</v>
      </c>
      <c r="E73" s="214">
        <v>60</v>
      </c>
      <c r="F73" s="180" t="s">
        <v>19</v>
      </c>
      <c r="G73" s="91">
        <v>0</v>
      </c>
      <c r="H73" s="91">
        <f t="shared" ref="H73" si="9">E73*G73</f>
        <v>0</v>
      </c>
      <c r="I73" s="91"/>
      <c r="J73" s="91">
        <f t="shared" ref="J73" si="10">E73*I73</f>
        <v>0</v>
      </c>
      <c r="K73" s="91"/>
      <c r="L73" s="91"/>
    </row>
    <row r="74" spans="1:12" s="181" customFormat="1" ht="24.75" customHeight="1">
      <c r="A74" s="177"/>
      <c r="B74" s="222" t="s">
        <v>381</v>
      </c>
      <c r="C74" s="221" t="s">
        <v>226</v>
      </c>
      <c r="D74" s="213" t="s">
        <v>437</v>
      </c>
      <c r="E74" s="214">
        <v>32</v>
      </c>
      <c r="F74" s="180" t="s">
        <v>19</v>
      </c>
      <c r="G74" s="91">
        <v>0</v>
      </c>
      <c r="H74" s="91">
        <f t="shared" ref="H74:H81" si="11">E74*G74</f>
        <v>0</v>
      </c>
      <c r="I74" s="91"/>
      <c r="J74" s="91">
        <f t="shared" ref="J74:J81" si="12">E74*I74</f>
        <v>0</v>
      </c>
      <c r="K74" s="91"/>
      <c r="L74" s="91"/>
    </row>
    <row r="75" spans="1:12" s="181" customFormat="1" ht="12" customHeight="1">
      <c r="A75" s="177"/>
      <c r="B75" s="222" t="s">
        <v>382</v>
      </c>
      <c r="C75" s="221" t="s">
        <v>227</v>
      </c>
      <c r="D75" s="213" t="s">
        <v>53</v>
      </c>
      <c r="E75" s="214">
        <v>60</v>
      </c>
      <c r="F75" s="180" t="s">
        <v>19</v>
      </c>
      <c r="G75" s="91">
        <v>0</v>
      </c>
      <c r="H75" s="91">
        <f t="shared" si="11"/>
        <v>0</v>
      </c>
      <c r="I75" s="91"/>
      <c r="J75" s="91">
        <f t="shared" si="12"/>
        <v>0</v>
      </c>
      <c r="K75" s="91"/>
      <c r="L75" s="91"/>
    </row>
    <row r="76" spans="1:12" s="181" customFormat="1" ht="12" customHeight="1">
      <c r="A76" s="177"/>
      <c r="B76" s="222" t="s">
        <v>383</v>
      </c>
      <c r="C76" s="221" t="s">
        <v>228</v>
      </c>
      <c r="D76" s="213" t="s">
        <v>22</v>
      </c>
      <c r="E76" s="214">
        <v>32</v>
      </c>
      <c r="F76" s="180" t="s">
        <v>19</v>
      </c>
      <c r="G76" s="91">
        <v>0</v>
      </c>
      <c r="H76" s="91">
        <f t="shared" si="11"/>
        <v>0</v>
      </c>
      <c r="I76" s="91"/>
      <c r="J76" s="91">
        <f t="shared" si="12"/>
        <v>0</v>
      </c>
      <c r="K76" s="91"/>
      <c r="L76" s="91"/>
    </row>
    <row r="77" spans="1:12" s="181" customFormat="1" ht="12" customHeight="1">
      <c r="A77" s="177"/>
      <c r="B77" s="222" t="s">
        <v>384</v>
      </c>
      <c r="C77" s="221" t="s">
        <v>229</v>
      </c>
      <c r="D77" s="213" t="s">
        <v>30</v>
      </c>
      <c r="E77" s="214">
        <v>60</v>
      </c>
      <c r="F77" s="180" t="s">
        <v>19</v>
      </c>
      <c r="G77" s="91">
        <v>0</v>
      </c>
      <c r="H77" s="91">
        <f t="shared" si="11"/>
        <v>0</v>
      </c>
      <c r="I77" s="91"/>
      <c r="J77" s="91">
        <f t="shared" si="12"/>
        <v>0</v>
      </c>
      <c r="K77" s="91"/>
      <c r="L77" s="91"/>
    </row>
    <row r="78" spans="1:12" s="181" customFormat="1" ht="12" customHeight="1">
      <c r="A78" s="177"/>
      <c r="B78" s="222" t="s">
        <v>385</v>
      </c>
      <c r="C78" s="221" t="s">
        <v>230</v>
      </c>
      <c r="D78" s="213" t="s">
        <v>436</v>
      </c>
      <c r="E78" s="214"/>
      <c r="F78" s="180"/>
      <c r="G78" s="91"/>
      <c r="H78" s="91"/>
      <c r="I78" s="91"/>
      <c r="J78" s="91"/>
      <c r="K78" s="91"/>
      <c r="L78" s="91"/>
    </row>
    <row r="79" spans="1:12" s="181" customFormat="1" ht="12" customHeight="1">
      <c r="A79" s="177"/>
      <c r="B79" s="222" t="s">
        <v>386</v>
      </c>
      <c r="C79" s="221" t="s">
        <v>231</v>
      </c>
      <c r="D79" s="213" t="s">
        <v>23</v>
      </c>
      <c r="E79" s="214">
        <v>24</v>
      </c>
      <c r="F79" s="180" t="s">
        <v>19</v>
      </c>
      <c r="G79" s="91">
        <v>0</v>
      </c>
      <c r="H79" s="91">
        <f t="shared" si="11"/>
        <v>0</v>
      </c>
      <c r="I79" s="91"/>
      <c r="J79" s="91">
        <f t="shared" si="12"/>
        <v>0</v>
      </c>
      <c r="K79" s="91"/>
      <c r="L79" s="91"/>
    </row>
    <row r="80" spans="1:12" s="181" customFormat="1" ht="12" customHeight="1">
      <c r="A80" s="177"/>
      <c r="B80" s="222" t="s">
        <v>435</v>
      </c>
      <c r="C80" s="221" t="s">
        <v>232</v>
      </c>
      <c r="D80" s="213" t="s">
        <v>24</v>
      </c>
      <c r="E80" s="214">
        <v>16</v>
      </c>
      <c r="F80" s="180" t="s">
        <v>19</v>
      </c>
      <c r="G80" s="91">
        <v>0</v>
      </c>
      <c r="H80" s="91">
        <f t="shared" si="11"/>
        <v>0</v>
      </c>
      <c r="I80" s="91"/>
      <c r="J80" s="91">
        <f t="shared" si="12"/>
        <v>0</v>
      </c>
      <c r="K80" s="91"/>
      <c r="L80" s="91"/>
    </row>
    <row r="81" spans="1:12" s="181" customFormat="1" ht="12" customHeight="1">
      <c r="A81" s="177"/>
      <c r="B81" s="222" t="s">
        <v>440</v>
      </c>
      <c r="C81" s="221" t="s">
        <v>334</v>
      </c>
      <c r="D81" s="213" t="s">
        <v>25</v>
      </c>
      <c r="E81" s="214">
        <v>8</v>
      </c>
      <c r="F81" s="180" t="s">
        <v>19</v>
      </c>
      <c r="G81" s="91">
        <v>0</v>
      </c>
      <c r="H81" s="91">
        <f t="shared" si="11"/>
        <v>0</v>
      </c>
      <c r="I81" s="91"/>
      <c r="J81" s="91">
        <f t="shared" si="12"/>
        <v>0</v>
      </c>
      <c r="K81" s="91"/>
      <c r="L81" s="91"/>
    </row>
    <row r="82" spans="1:12">
      <c r="A82" s="86"/>
      <c r="B82" s="115"/>
      <c r="C82" s="115"/>
      <c r="D82" s="184"/>
      <c r="E82" s="87">
        <v>0</v>
      </c>
      <c r="F82" s="86"/>
      <c r="G82" s="88"/>
      <c r="H82" s="89"/>
      <c r="I82" s="89"/>
      <c r="J82" s="89"/>
    </row>
    <row r="83" spans="1:12">
      <c r="A83" s="82"/>
      <c r="B83" s="185"/>
      <c r="C83" s="185"/>
      <c r="D83" s="95"/>
      <c r="E83" s="186" t="s">
        <v>14</v>
      </c>
      <c r="F83" s="82"/>
      <c r="G83" s="83"/>
      <c r="H83" s="84"/>
      <c r="I83" s="84"/>
      <c r="J83" s="84"/>
    </row>
    <row r="84" spans="1:12">
      <c r="A84" s="82"/>
      <c r="B84" s="90" t="s">
        <v>16</v>
      </c>
      <c r="C84" s="90"/>
      <c r="D84" s="95"/>
      <c r="E84" s="186" t="s">
        <v>14</v>
      </c>
      <c r="F84" s="82"/>
      <c r="G84" s="8" t="s">
        <v>6</v>
      </c>
      <c r="H84" s="9">
        <f>SUM(H6:H83)</f>
        <v>0</v>
      </c>
      <c r="I84" s="8"/>
      <c r="J84" s="8"/>
    </row>
    <row r="85" spans="1:12">
      <c r="A85" s="82"/>
      <c r="B85" s="113"/>
      <c r="C85" s="113"/>
      <c r="D85" s="103"/>
      <c r="E85" s="186" t="s">
        <v>14</v>
      </c>
      <c r="F85" s="82"/>
      <c r="G85" s="8" t="s">
        <v>7</v>
      </c>
      <c r="H85" s="9">
        <f>SUM(J6:J83)</f>
        <v>0</v>
      </c>
      <c r="I85" s="83"/>
      <c r="J85" s="10"/>
    </row>
    <row r="86" spans="1:12">
      <c r="A86" s="11"/>
      <c r="D86" s="96"/>
      <c r="E86" s="186" t="s">
        <v>14</v>
      </c>
      <c r="F86" s="12"/>
      <c r="G86" s="12"/>
      <c r="H86" s="12"/>
      <c r="I86" s="11"/>
      <c r="J86" s="11"/>
    </row>
    <row r="87" spans="1:12" ht="18">
      <c r="A87" s="13"/>
      <c r="B87" s="187"/>
      <c r="C87" s="187"/>
      <c r="D87" s="104" t="s">
        <v>17</v>
      </c>
      <c r="E87" s="188" t="s">
        <v>14</v>
      </c>
      <c r="F87" s="14"/>
      <c r="G87" s="242">
        <f>H84+H85</f>
        <v>0</v>
      </c>
      <c r="H87" s="242"/>
      <c r="I87" s="13"/>
      <c r="J87" s="13"/>
    </row>
    <row r="88" spans="1:12" ht="13.5" thickBot="1">
      <c r="A88" s="15"/>
      <c r="B88" s="189"/>
      <c r="C88" s="189"/>
      <c r="D88" s="97"/>
      <c r="E88" s="94" t="s">
        <v>14</v>
      </c>
      <c r="F88" s="15"/>
      <c r="G88" s="15"/>
      <c r="H88" s="15"/>
      <c r="I88" s="15"/>
      <c r="J88" s="15"/>
    </row>
  </sheetData>
  <mergeCells count="1">
    <mergeCell ref="G87:H87"/>
  </mergeCells>
  <phoneticPr fontId="81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0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  <ignoredErrors>
    <ignoredError sqref="E6:E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M85"/>
  <sheetViews>
    <sheetView view="pageBreakPreview" topLeftCell="C1" zoomScaleNormal="70" zoomScaleSheetLayoutView="100" workbookViewId="0">
      <pane ySplit="5" topLeftCell="A6" activePane="bottomLeft" state="frozen"/>
      <selection activeCell="D63" sqref="D63"/>
      <selection pane="bottomLeft" activeCell="D24" sqref="D24"/>
    </sheetView>
  </sheetViews>
  <sheetFormatPr defaultRowHeight="12.75"/>
  <cols>
    <col min="1" max="1" width="3.7109375" style="18" customWidth="1"/>
    <col min="2" max="2" width="5.28515625" style="116" customWidth="1"/>
    <col min="3" max="3" width="9.140625" style="116" customWidth="1"/>
    <col min="4" max="4" width="80.7109375" style="105" customWidth="1"/>
    <col min="5" max="5" width="7.7109375" style="11" customWidth="1"/>
    <col min="6" max="6" width="3.7109375" style="18" customWidth="1"/>
    <col min="7" max="10" width="12.7109375" style="18" customWidth="1"/>
    <col min="11" max="11" width="13.42578125" style="18" customWidth="1"/>
    <col min="12" max="16384" width="9.140625" style="18"/>
  </cols>
  <sheetData>
    <row r="1" spans="1:13">
      <c r="D1" s="98"/>
      <c r="E1" s="172"/>
      <c r="F1" s="66"/>
      <c r="G1" s="67"/>
      <c r="H1" s="68"/>
      <c r="I1" s="3"/>
      <c r="J1" s="69"/>
    </row>
    <row r="2" spans="1:13" ht="15">
      <c r="A2" s="70" t="s">
        <v>246</v>
      </c>
      <c r="D2" s="92"/>
      <c r="E2" s="173" t="s">
        <v>14</v>
      </c>
      <c r="F2" s="67"/>
      <c r="G2" s="67"/>
      <c r="H2" s="67"/>
      <c r="I2" s="3"/>
      <c r="J2" s="71"/>
    </row>
    <row r="3" spans="1:13" ht="13.5" thickBot="1">
      <c r="D3" s="99"/>
      <c r="E3" s="173" t="s">
        <v>14</v>
      </c>
      <c r="F3" s="67"/>
      <c r="G3" s="67"/>
      <c r="H3" s="66"/>
      <c r="I3" s="3"/>
      <c r="J3" s="72"/>
    </row>
    <row r="4" spans="1:13" ht="13.5" thickTop="1">
      <c r="A4" s="73"/>
      <c r="B4" s="174"/>
      <c r="C4" s="174"/>
      <c r="D4" s="100"/>
      <c r="E4" s="175" t="s">
        <v>14</v>
      </c>
      <c r="F4" s="74"/>
      <c r="G4" s="4" t="s">
        <v>6</v>
      </c>
      <c r="H4" s="4"/>
      <c r="I4" s="4" t="s">
        <v>7</v>
      </c>
      <c r="J4" s="5"/>
      <c r="K4" s="168" t="s">
        <v>109</v>
      </c>
    </row>
    <row r="5" spans="1:13">
      <c r="A5" s="75"/>
      <c r="B5" s="101" t="s">
        <v>108</v>
      </c>
      <c r="C5" s="101" t="s">
        <v>0</v>
      </c>
      <c r="D5" s="101" t="s">
        <v>1</v>
      </c>
      <c r="E5" s="76" t="s">
        <v>2</v>
      </c>
      <c r="F5" s="77"/>
      <c r="G5" s="6" t="s">
        <v>3</v>
      </c>
      <c r="H5" s="78" t="s">
        <v>4</v>
      </c>
      <c r="I5" s="6" t="s">
        <v>3</v>
      </c>
      <c r="J5" s="78" t="s">
        <v>4</v>
      </c>
      <c r="K5" s="169" t="s">
        <v>110</v>
      </c>
    </row>
    <row r="6" spans="1:13">
      <c r="A6" s="79"/>
      <c r="B6" s="112"/>
      <c r="C6" s="112"/>
      <c r="D6" s="102"/>
      <c r="E6" s="176" t="s">
        <v>5</v>
      </c>
      <c r="F6" s="80"/>
      <c r="G6" s="7"/>
      <c r="H6" s="136"/>
      <c r="I6" s="80"/>
      <c r="J6" s="81"/>
      <c r="K6" s="170"/>
    </row>
    <row r="7" spans="1:13" s="181" customFormat="1" ht="15" customHeight="1">
      <c r="A7" s="177"/>
      <c r="B7" s="178"/>
      <c r="C7" s="178"/>
      <c r="D7" s="118" t="s">
        <v>247</v>
      </c>
      <c r="E7" s="179" t="s">
        <v>5</v>
      </c>
      <c r="F7" s="180"/>
      <c r="G7" s="83"/>
      <c r="H7" s="83"/>
      <c r="I7" s="83"/>
      <c r="J7" s="83"/>
      <c r="K7" s="170"/>
    </row>
    <row r="8" spans="1:13" s="181" customFormat="1" ht="12">
      <c r="A8" s="177"/>
      <c r="B8" s="196" t="s">
        <v>33</v>
      </c>
      <c r="C8" s="212" t="s">
        <v>248</v>
      </c>
      <c r="D8" s="243" t="s">
        <v>453</v>
      </c>
      <c r="E8" s="214">
        <v>1</v>
      </c>
      <c r="F8" s="180" t="s">
        <v>15</v>
      </c>
      <c r="G8" s="91"/>
      <c r="H8" s="91">
        <f>G8*E8</f>
        <v>0</v>
      </c>
      <c r="I8" s="91"/>
      <c r="J8" s="91">
        <f>E8*I8</f>
        <v>0</v>
      </c>
      <c r="K8" s="171" t="s">
        <v>111</v>
      </c>
      <c r="L8" s="91"/>
      <c r="M8" s="91"/>
    </row>
    <row r="9" spans="1:13" s="181" customFormat="1" ht="12">
      <c r="A9" s="177"/>
      <c r="B9" s="196" t="s">
        <v>34</v>
      </c>
      <c r="C9" s="212" t="s">
        <v>249</v>
      </c>
      <c r="D9" s="243" t="s">
        <v>454</v>
      </c>
      <c r="E9" s="214">
        <v>9</v>
      </c>
      <c r="F9" s="180" t="s">
        <v>15</v>
      </c>
      <c r="G9" s="91"/>
      <c r="H9" s="91">
        <f t="shared" ref="H9:H38" si="0">G9*E9</f>
        <v>0</v>
      </c>
      <c r="I9" s="91"/>
      <c r="J9" s="91">
        <f t="shared" ref="J9:J20" si="1">E9*I9</f>
        <v>0</v>
      </c>
      <c r="K9" s="171" t="s">
        <v>111</v>
      </c>
      <c r="L9" s="91"/>
      <c r="M9" s="91"/>
    </row>
    <row r="10" spans="1:13" s="181" customFormat="1" ht="12">
      <c r="A10" s="177"/>
      <c r="B10" s="196" t="s">
        <v>35</v>
      </c>
      <c r="C10" s="212" t="s">
        <v>250</v>
      </c>
      <c r="D10" s="243" t="s">
        <v>455</v>
      </c>
      <c r="E10" s="214">
        <v>16</v>
      </c>
      <c r="F10" s="180" t="s">
        <v>15</v>
      </c>
      <c r="G10" s="91"/>
      <c r="H10" s="91">
        <f t="shared" si="0"/>
        <v>0</v>
      </c>
      <c r="I10" s="91"/>
      <c r="J10" s="91">
        <f t="shared" si="1"/>
        <v>0</v>
      </c>
      <c r="K10" s="171" t="s">
        <v>111</v>
      </c>
      <c r="L10" s="91"/>
      <c r="M10" s="91"/>
    </row>
    <row r="11" spans="1:13" s="181" customFormat="1" ht="12">
      <c r="A11" s="177"/>
      <c r="B11" s="196" t="s">
        <v>43</v>
      </c>
      <c r="C11" s="212" t="s">
        <v>251</v>
      </c>
      <c r="D11" s="243" t="s">
        <v>456</v>
      </c>
      <c r="E11" s="214">
        <v>2</v>
      </c>
      <c r="F11" s="180" t="s">
        <v>15</v>
      </c>
      <c r="G11" s="91"/>
      <c r="H11" s="91">
        <f t="shared" si="0"/>
        <v>0</v>
      </c>
      <c r="I11" s="91"/>
      <c r="J11" s="91">
        <f t="shared" si="1"/>
        <v>0</v>
      </c>
      <c r="K11" s="171" t="s">
        <v>111</v>
      </c>
      <c r="L11" s="91"/>
      <c r="M11" s="91"/>
    </row>
    <row r="12" spans="1:13" s="181" customFormat="1" ht="12">
      <c r="A12" s="177"/>
      <c r="B12" s="196" t="s">
        <v>44</v>
      </c>
      <c r="C12" s="212" t="s">
        <v>252</v>
      </c>
      <c r="D12" s="243" t="s">
        <v>457</v>
      </c>
      <c r="E12" s="214">
        <v>4</v>
      </c>
      <c r="F12" s="180" t="s">
        <v>15</v>
      </c>
      <c r="G12" s="91"/>
      <c r="H12" s="91">
        <f t="shared" si="0"/>
        <v>0</v>
      </c>
      <c r="I12" s="91"/>
      <c r="J12" s="91">
        <f t="shared" si="1"/>
        <v>0</v>
      </c>
      <c r="K12" s="171" t="s">
        <v>111</v>
      </c>
      <c r="L12" s="91"/>
      <c r="M12" s="91"/>
    </row>
    <row r="13" spans="1:13" s="181" customFormat="1" ht="12">
      <c r="A13" s="177"/>
      <c r="B13" s="196" t="s">
        <v>45</v>
      </c>
      <c r="C13" s="212" t="s">
        <v>253</v>
      </c>
      <c r="D13" s="243" t="s">
        <v>458</v>
      </c>
      <c r="E13" s="214">
        <v>4</v>
      </c>
      <c r="F13" s="180" t="s">
        <v>15</v>
      </c>
      <c r="G13" s="91"/>
      <c r="H13" s="91">
        <f t="shared" si="0"/>
        <v>0</v>
      </c>
      <c r="I13" s="91"/>
      <c r="J13" s="91">
        <f t="shared" si="1"/>
        <v>0</v>
      </c>
      <c r="K13" s="171" t="s">
        <v>111</v>
      </c>
      <c r="L13" s="91"/>
      <c r="M13" s="91"/>
    </row>
    <row r="14" spans="1:13" s="181" customFormat="1" ht="12">
      <c r="A14" s="177"/>
      <c r="B14" s="196" t="s">
        <v>54</v>
      </c>
      <c r="C14" s="212" t="s">
        <v>254</v>
      </c>
      <c r="D14" s="243" t="s">
        <v>459</v>
      </c>
      <c r="E14" s="214">
        <v>2</v>
      </c>
      <c r="F14" s="180" t="s">
        <v>15</v>
      </c>
      <c r="G14" s="91"/>
      <c r="H14" s="91">
        <f t="shared" si="0"/>
        <v>0</v>
      </c>
      <c r="I14" s="91"/>
      <c r="J14" s="91">
        <f t="shared" si="1"/>
        <v>0</v>
      </c>
      <c r="K14" s="171" t="s">
        <v>111</v>
      </c>
      <c r="L14" s="91"/>
      <c r="M14" s="91"/>
    </row>
    <row r="15" spans="1:13" s="181" customFormat="1" ht="12">
      <c r="A15" s="177"/>
      <c r="B15" s="196" t="s">
        <v>55</v>
      </c>
      <c r="C15" s="212" t="s">
        <v>255</v>
      </c>
      <c r="D15" s="243" t="s">
        <v>460</v>
      </c>
      <c r="E15" s="214">
        <v>2</v>
      </c>
      <c r="F15" s="180" t="s">
        <v>15</v>
      </c>
      <c r="G15" s="91"/>
      <c r="H15" s="91">
        <f t="shared" si="0"/>
        <v>0</v>
      </c>
      <c r="I15" s="91"/>
      <c r="J15" s="91">
        <f t="shared" si="1"/>
        <v>0</v>
      </c>
      <c r="K15" s="171" t="s">
        <v>111</v>
      </c>
      <c r="L15" s="91"/>
      <c r="M15" s="91"/>
    </row>
    <row r="16" spans="1:13" s="181" customFormat="1" ht="12">
      <c r="A16" s="177"/>
      <c r="B16" s="196" t="s">
        <v>56</v>
      </c>
      <c r="C16" s="212" t="s">
        <v>256</v>
      </c>
      <c r="D16" s="243" t="s">
        <v>461</v>
      </c>
      <c r="E16" s="214">
        <v>1</v>
      </c>
      <c r="F16" s="180" t="s">
        <v>15</v>
      </c>
      <c r="G16" s="91"/>
      <c r="H16" s="91">
        <f t="shared" si="0"/>
        <v>0</v>
      </c>
      <c r="I16" s="91"/>
      <c r="J16" s="91">
        <f t="shared" si="1"/>
        <v>0</v>
      </c>
      <c r="K16" s="171" t="s">
        <v>111</v>
      </c>
      <c r="L16" s="91"/>
      <c r="M16" s="91"/>
    </row>
    <row r="17" spans="1:13" s="181" customFormat="1" ht="12">
      <c r="A17" s="177"/>
      <c r="B17" s="196" t="s">
        <v>57</v>
      </c>
      <c r="C17" s="212" t="s">
        <v>257</v>
      </c>
      <c r="D17" s="243" t="s">
        <v>462</v>
      </c>
      <c r="E17" s="214">
        <v>644</v>
      </c>
      <c r="F17" s="180" t="s">
        <v>15</v>
      </c>
      <c r="G17" s="91"/>
      <c r="H17" s="91">
        <f t="shared" si="0"/>
        <v>0</v>
      </c>
      <c r="I17" s="91"/>
      <c r="J17" s="91">
        <f t="shared" si="1"/>
        <v>0</v>
      </c>
      <c r="K17" s="171" t="s">
        <v>111</v>
      </c>
      <c r="L17" s="91"/>
      <c r="M17" s="91"/>
    </row>
    <row r="18" spans="1:13" s="181" customFormat="1" ht="12">
      <c r="A18" s="177"/>
      <c r="B18" s="196" t="s">
        <v>58</v>
      </c>
      <c r="C18" s="212" t="s">
        <v>258</v>
      </c>
      <c r="D18" s="243" t="s">
        <v>463</v>
      </c>
      <c r="E18" s="214">
        <v>29</v>
      </c>
      <c r="F18" s="180" t="s">
        <v>15</v>
      </c>
      <c r="G18" s="91"/>
      <c r="H18" s="91">
        <f t="shared" si="0"/>
        <v>0</v>
      </c>
      <c r="I18" s="91"/>
      <c r="J18" s="91">
        <f t="shared" si="1"/>
        <v>0</v>
      </c>
      <c r="K18" s="171" t="s">
        <v>111</v>
      </c>
      <c r="L18" s="91"/>
      <c r="M18" s="91"/>
    </row>
    <row r="19" spans="1:13" s="181" customFormat="1" ht="12">
      <c r="A19" s="177"/>
      <c r="B19" s="196" t="s">
        <v>59</v>
      </c>
      <c r="C19" s="212" t="s">
        <v>259</v>
      </c>
      <c r="D19" s="243" t="s">
        <v>464</v>
      </c>
      <c r="E19" s="214">
        <v>30</v>
      </c>
      <c r="F19" s="180" t="s">
        <v>15</v>
      </c>
      <c r="G19" s="91"/>
      <c r="H19" s="91">
        <f t="shared" si="0"/>
        <v>0</v>
      </c>
      <c r="I19" s="91"/>
      <c r="J19" s="91">
        <f t="shared" si="1"/>
        <v>0</v>
      </c>
      <c r="K19" s="171" t="s">
        <v>111</v>
      </c>
      <c r="L19" s="91"/>
      <c r="M19" s="91"/>
    </row>
    <row r="20" spans="1:13" s="181" customFormat="1" ht="12">
      <c r="A20" s="177"/>
      <c r="B20" s="196" t="s">
        <v>60</v>
      </c>
      <c r="C20" s="212" t="s">
        <v>260</v>
      </c>
      <c r="D20" s="213" t="s">
        <v>465</v>
      </c>
      <c r="E20" s="214">
        <v>20</v>
      </c>
      <c r="F20" s="180" t="s">
        <v>15</v>
      </c>
      <c r="G20" s="91"/>
      <c r="H20" s="91">
        <f t="shared" si="0"/>
        <v>0</v>
      </c>
      <c r="I20" s="91"/>
      <c r="J20" s="91">
        <f t="shared" si="1"/>
        <v>0</v>
      </c>
      <c r="K20" s="171" t="s">
        <v>111</v>
      </c>
      <c r="L20" s="91"/>
      <c r="M20" s="91"/>
    </row>
    <row r="21" spans="1:13" s="181" customFormat="1" ht="12">
      <c r="A21" s="177"/>
      <c r="B21" s="196" t="s">
        <v>61</v>
      </c>
      <c r="C21" s="212" t="s">
        <v>261</v>
      </c>
      <c r="D21" s="213" t="s">
        <v>360</v>
      </c>
      <c r="E21" s="214">
        <v>1</v>
      </c>
      <c r="F21" s="180" t="s">
        <v>15</v>
      </c>
      <c r="G21" s="91"/>
      <c r="H21" s="91">
        <f t="shared" ref="H21:H34" si="2">E21*G21</f>
        <v>0</v>
      </c>
      <c r="I21" s="91"/>
      <c r="J21" s="91">
        <f t="shared" ref="J21:J34" si="3">E21*I21</f>
        <v>0</v>
      </c>
      <c r="K21" s="171" t="s">
        <v>111</v>
      </c>
      <c r="L21" s="91"/>
      <c r="M21" s="91"/>
    </row>
    <row r="22" spans="1:13" s="181" customFormat="1" ht="12">
      <c r="A22" s="177"/>
      <c r="B22" s="196" t="s">
        <v>62</v>
      </c>
      <c r="C22" s="212" t="s">
        <v>262</v>
      </c>
      <c r="D22" s="213" t="s">
        <v>303</v>
      </c>
      <c r="E22" s="214">
        <v>1</v>
      </c>
      <c r="F22" s="180" t="s">
        <v>15</v>
      </c>
      <c r="G22" s="91"/>
      <c r="H22" s="91">
        <f t="shared" si="2"/>
        <v>0</v>
      </c>
      <c r="I22" s="91"/>
      <c r="J22" s="91">
        <f t="shared" si="3"/>
        <v>0</v>
      </c>
      <c r="K22" s="171" t="s">
        <v>111</v>
      </c>
      <c r="L22" s="91"/>
      <c r="M22" s="91"/>
    </row>
    <row r="23" spans="1:13" s="181" customFormat="1" ht="12">
      <c r="A23" s="177"/>
      <c r="B23" s="196" t="s">
        <v>63</v>
      </c>
      <c r="C23" s="212" t="s">
        <v>263</v>
      </c>
      <c r="D23" s="213" t="s">
        <v>304</v>
      </c>
      <c r="E23" s="214">
        <v>1</v>
      </c>
      <c r="F23" s="180" t="s">
        <v>15</v>
      </c>
      <c r="G23" s="91"/>
      <c r="H23" s="91">
        <f t="shared" si="2"/>
        <v>0</v>
      </c>
      <c r="I23" s="91"/>
      <c r="J23" s="91">
        <f t="shared" si="3"/>
        <v>0</v>
      </c>
      <c r="K23" s="171" t="s">
        <v>111</v>
      </c>
      <c r="L23" s="91"/>
      <c r="M23" s="91"/>
    </row>
    <row r="24" spans="1:13" s="181" customFormat="1" ht="12">
      <c r="A24" s="177"/>
      <c r="B24" s="196" t="s">
        <v>64</v>
      </c>
      <c r="C24" s="212" t="s">
        <v>264</v>
      </c>
      <c r="D24" s="213" t="s">
        <v>305</v>
      </c>
      <c r="E24" s="214">
        <v>2</v>
      </c>
      <c r="F24" s="180" t="s">
        <v>15</v>
      </c>
      <c r="G24" s="91"/>
      <c r="H24" s="91">
        <f t="shared" si="2"/>
        <v>0</v>
      </c>
      <c r="I24" s="91"/>
      <c r="J24" s="91">
        <f t="shared" si="3"/>
        <v>0</v>
      </c>
      <c r="K24" s="171" t="s">
        <v>111</v>
      </c>
      <c r="L24" s="91"/>
      <c r="M24" s="91"/>
    </row>
    <row r="25" spans="1:13" s="181" customFormat="1" ht="12">
      <c r="A25" s="177"/>
      <c r="B25" s="196" t="s">
        <v>65</v>
      </c>
      <c r="C25" s="212" t="s">
        <v>265</v>
      </c>
      <c r="D25" s="213" t="s">
        <v>306</v>
      </c>
      <c r="E25" s="214">
        <v>1</v>
      </c>
      <c r="F25" s="180" t="s">
        <v>15</v>
      </c>
      <c r="G25" s="91"/>
      <c r="H25" s="91">
        <f t="shared" si="2"/>
        <v>0</v>
      </c>
      <c r="I25" s="91"/>
      <c r="J25" s="91">
        <f t="shared" si="3"/>
        <v>0</v>
      </c>
      <c r="K25" s="171" t="s">
        <v>111</v>
      </c>
      <c r="L25" s="91"/>
      <c r="M25" s="91"/>
    </row>
    <row r="26" spans="1:13" s="181" customFormat="1" ht="12">
      <c r="A26" s="177"/>
      <c r="B26" s="196" t="s">
        <v>66</v>
      </c>
      <c r="C26" s="212" t="s">
        <v>266</v>
      </c>
      <c r="D26" s="213" t="s">
        <v>307</v>
      </c>
      <c r="E26" s="214">
        <v>3</v>
      </c>
      <c r="F26" s="180" t="s">
        <v>15</v>
      </c>
      <c r="G26" s="91"/>
      <c r="H26" s="91">
        <f t="shared" si="2"/>
        <v>0</v>
      </c>
      <c r="I26" s="91"/>
      <c r="J26" s="91">
        <f t="shared" si="3"/>
        <v>0</v>
      </c>
      <c r="K26" s="171" t="s">
        <v>111</v>
      </c>
      <c r="L26" s="91"/>
      <c r="M26" s="91"/>
    </row>
    <row r="27" spans="1:13" s="181" customFormat="1" ht="12">
      <c r="A27" s="177"/>
      <c r="B27" s="196" t="s">
        <v>71</v>
      </c>
      <c r="C27" s="212" t="s">
        <v>267</v>
      </c>
      <c r="D27" s="213" t="s">
        <v>308</v>
      </c>
      <c r="E27" s="214">
        <v>5</v>
      </c>
      <c r="F27" s="180" t="s">
        <v>15</v>
      </c>
      <c r="G27" s="91"/>
      <c r="H27" s="91">
        <f t="shared" si="2"/>
        <v>0</v>
      </c>
      <c r="I27" s="91"/>
      <c r="J27" s="91">
        <f t="shared" si="3"/>
        <v>0</v>
      </c>
      <c r="K27" s="171" t="s">
        <v>111</v>
      </c>
      <c r="L27" s="91"/>
      <c r="M27" s="91"/>
    </row>
    <row r="28" spans="1:13" s="181" customFormat="1" ht="12">
      <c r="A28" s="177"/>
      <c r="B28" s="196" t="s">
        <v>72</v>
      </c>
      <c r="C28" s="212" t="s">
        <v>268</v>
      </c>
      <c r="D28" s="213" t="s">
        <v>309</v>
      </c>
      <c r="E28" s="214">
        <v>1</v>
      </c>
      <c r="F28" s="180" t="s">
        <v>15</v>
      </c>
      <c r="G28" s="91"/>
      <c r="H28" s="91">
        <f t="shared" si="2"/>
        <v>0</v>
      </c>
      <c r="I28" s="91"/>
      <c r="J28" s="91">
        <f t="shared" si="3"/>
        <v>0</v>
      </c>
      <c r="K28" s="171" t="s">
        <v>111</v>
      </c>
      <c r="L28" s="91"/>
      <c r="M28" s="91"/>
    </row>
    <row r="29" spans="1:13" s="181" customFormat="1" ht="12">
      <c r="A29" s="177"/>
      <c r="B29" s="196" t="s">
        <v>73</v>
      </c>
      <c r="C29" s="212" t="s">
        <v>269</v>
      </c>
      <c r="D29" s="213" t="s">
        <v>310</v>
      </c>
      <c r="E29" s="214">
        <v>1</v>
      </c>
      <c r="F29" s="180" t="s">
        <v>15</v>
      </c>
      <c r="G29" s="91"/>
      <c r="H29" s="91">
        <f t="shared" si="2"/>
        <v>0</v>
      </c>
      <c r="I29" s="91"/>
      <c r="J29" s="91">
        <f t="shared" si="3"/>
        <v>0</v>
      </c>
      <c r="K29" s="171" t="s">
        <v>111</v>
      </c>
      <c r="L29" s="91"/>
      <c r="M29" s="91"/>
    </row>
    <row r="30" spans="1:13" s="181" customFormat="1" ht="12">
      <c r="A30" s="177"/>
      <c r="B30" s="196" t="s">
        <v>74</v>
      </c>
      <c r="C30" s="212" t="s">
        <v>270</v>
      </c>
      <c r="D30" s="213" t="s">
        <v>311</v>
      </c>
      <c r="E30" s="214">
        <v>2</v>
      </c>
      <c r="F30" s="180" t="s">
        <v>15</v>
      </c>
      <c r="G30" s="91"/>
      <c r="H30" s="91">
        <f t="shared" si="2"/>
        <v>0</v>
      </c>
      <c r="I30" s="91"/>
      <c r="J30" s="91">
        <f t="shared" si="3"/>
        <v>0</v>
      </c>
      <c r="K30" s="171" t="s">
        <v>111</v>
      </c>
      <c r="L30" s="91"/>
      <c r="M30" s="91"/>
    </row>
    <row r="31" spans="1:13" s="181" customFormat="1" ht="12">
      <c r="A31" s="177"/>
      <c r="B31" s="196" t="s">
        <v>75</v>
      </c>
      <c r="C31" s="212" t="s">
        <v>271</v>
      </c>
      <c r="D31" s="213" t="s">
        <v>312</v>
      </c>
      <c r="E31" s="214">
        <v>1</v>
      </c>
      <c r="F31" s="180" t="s">
        <v>15</v>
      </c>
      <c r="G31" s="91"/>
      <c r="H31" s="91">
        <f t="shared" si="2"/>
        <v>0</v>
      </c>
      <c r="I31" s="91"/>
      <c r="J31" s="91">
        <f t="shared" si="3"/>
        <v>0</v>
      </c>
      <c r="K31" s="171" t="s">
        <v>111</v>
      </c>
      <c r="L31" s="91"/>
      <c r="M31" s="91"/>
    </row>
    <row r="32" spans="1:13" s="181" customFormat="1" ht="12">
      <c r="A32" s="177"/>
      <c r="B32" s="196" t="s">
        <v>76</v>
      </c>
      <c r="C32" s="212" t="s">
        <v>272</v>
      </c>
      <c r="D32" s="213" t="s">
        <v>313</v>
      </c>
      <c r="E32" s="214">
        <v>1</v>
      </c>
      <c r="F32" s="180" t="s">
        <v>15</v>
      </c>
      <c r="G32" s="91"/>
      <c r="H32" s="91">
        <f t="shared" si="2"/>
        <v>0</v>
      </c>
      <c r="I32" s="91"/>
      <c r="J32" s="91">
        <f t="shared" si="3"/>
        <v>0</v>
      </c>
      <c r="K32" s="171" t="s">
        <v>111</v>
      </c>
      <c r="L32" s="91"/>
      <c r="M32" s="91"/>
    </row>
    <row r="33" spans="1:13" s="181" customFormat="1" ht="12">
      <c r="A33" s="177"/>
      <c r="B33" s="196" t="s">
        <v>77</v>
      </c>
      <c r="C33" s="212" t="s">
        <v>273</v>
      </c>
      <c r="D33" s="213" t="s">
        <v>314</v>
      </c>
      <c r="E33" s="214">
        <v>1</v>
      </c>
      <c r="F33" s="180" t="s">
        <v>15</v>
      </c>
      <c r="G33" s="91"/>
      <c r="H33" s="91">
        <f t="shared" si="2"/>
        <v>0</v>
      </c>
      <c r="I33" s="91"/>
      <c r="J33" s="91">
        <f t="shared" si="3"/>
        <v>0</v>
      </c>
      <c r="K33" s="171" t="s">
        <v>111</v>
      </c>
      <c r="L33" s="91"/>
      <c r="M33" s="91"/>
    </row>
    <row r="34" spans="1:13" s="181" customFormat="1" ht="12">
      <c r="A34" s="177"/>
      <c r="B34" s="196" t="s">
        <v>78</v>
      </c>
      <c r="C34" s="212" t="s">
        <v>274</v>
      </c>
      <c r="D34" s="213" t="s">
        <v>362</v>
      </c>
      <c r="E34" s="214">
        <v>800</v>
      </c>
      <c r="F34" s="180" t="s">
        <v>15</v>
      </c>
      <c r="G34" s="91"/>
      <c r="H34" s="91">
        <f t="shared" si="2"/>
        <v>0</v>
      </c>
      <c r="I34" s="91"/>
      <c r="J34" s="91">
        <f t="shared" si="3"/>
        <v>0</v>
      </c>
      <c r="K34" s="171" t="s">
        <v>111</v>
      </c>
      <c r="L34" s="91"/>
      <c r="M34" s="91"/>
    </row>
    <row r="35" spans="1:13" s="181" customFormat="1" ht="12">
      <c r="A35" s="177"/>
      <c r="B35" s="196"/>
      <c r="C35" s="212"/>
      <c r="D35" s="118" t="s">
        <v>361</v>
      </c>
      <c r="E35" s="214"/>
      <c r="F35" s="180"/>
      <c r="G35" s="91"/>
      <c r="H35" s="91"/>
      <c r="I35" s="91"/>
      <c r="J35" s="91"/>
      <c r="K35" s="171"/>
      <c r="L35" s="91"/>
      <c r="M35" s="91"/>
    </row>
    <row r="36" spans="1:13" s="181" customFormat="1" ht="12">
      <c r="A36" s="177"/>
      <c r="B36" s="196" t="s">
        <v>37</v>
      </c>
      <c r="C36" s="212" t="s">
        <v>280</v>
      </c>
      <c r="D36" s="213" t="s">
        <v>358</v>
      </c>
      <c r="E36" s="214">
        <v>120</v>
      </c>
      <c r="F36" s="180" t="s">
        <v>18</v>
      </c>
      <c r="G36" s="91"/>
      <c r="H36" s="91">
        <f t="shared" si="0"/>
        <v>0</v>
      </c>
      <c r="I36" s="91"/>
      <c r="J36" s="91">
        <f t="shared" ref="J36:J38" si="4">E36*I36</f>
        <v>0</v>
      </c>
      <c r="K36" s="171" t="s">
        <v>111</v>
      </c>
      <c r="L36" s="91"/>
      <c r="M36" s="91"/>
    </row>
    <row r="37" spans="1:13" s="181" customFormat="1" ht="12">
      <c r="A37" s="177"/>
      <c r="B37" s="196" t="s">
        <v>38</v>
      </c>
      <c r="C37" s="212" t="s">
        <v>281</v>
      </c>
      <c r="D37" s="213" t="s">
        <v>363</v>
      </c>
      <c r="E37" s="214">
        <v>9450</v>
      </c>
      <c r="F37" s="180" t="s">
        <v>18</v>
      </c>
      <c r="G37" s="91"/>
      <c r="H37" s="91">
        <f t="shared" si="0"/>
        <v>0</v>
      </c>
      <c r="I37" s="91"/>
      <c r="J37" s="91">
        <f t="shared" si="4"/>
        <v>0</v>
      </c>
      <c r="K37" s="171" t="s">
        <v>111</v>
      </c>
      <c r="L37" s="91"/>
      <c r="M37" s="91"/>
    </row>
    <row r="38" spans="1:13" s="181" customFormat="1" ht="12">
      <c r="A38" s="177"/>
      <c r="B38" s="196" t="s">
        <v>67</v>
      </c>
      <c r="C38" s="212" t="s">
        <v>282</v>
      </c>
      <c r="D38" s="213" t="s">
        <v>359</v>
      </c>
      <c r="E38" s="214">
        <v>120</v>
      </c>
      <c r="F38" s="180" t="s">
        <v>18</v>
      </c>
      <c r="G38" s="91"/>
      <c r="H38" s="91">
        <f t="shared" si="0"/>
        <v>0</v>
      </c>
      <c r="I38" s="91"/>
      <c r="J38" s="91">
        <f t="shared" si="4"/>
        <v>0</v>
      </c>
      <c r="K38" s="171" t="s">
        <v>111</v>
      </c>
      <c r="L38" s="91"/>
      <c r="M38" s="91"/>
    </row>
    <row r="39" spans="1:13" s="181" customFormat="1" ht="12">
      <c r="A39" s="177"/>
      <c r="B39" s="196" t="s">
        <v>68</v>
      </c>
      <c r="C39" s="212" t="s">
        <v>283</v>
      </c>
      <c r="D39" s="213" t="s">
        <v>175</v>
      </c>
      <c r="E39" s="214">
        <v>50</v>
      </c>
      <c r="F39" s="180" t="s">
        <v>18</v>
      </c>
      <c r="G39" s="91"/>
      <c r="H39" s="91">
        <f t="shared" ref="H39:H41" si="5">E39*G39</f>
        <v>0</v>
      </c>
      <c r="I39" s="91"/>
      <c r="J39" s="91">
        <f t="shared" ref="J39:J41" si="6">E39*I39</f>
        <v>0</v>
      </c>
      <c r="K39" s="171" t="s">
        <v>111</v>
      </c>
      <c r="L39" s="91"/>
      <c r="M39" s="91"/>
    </row>
    <row r="40" spans="1:13" s="181" customFormat="1" ht="12">
      <c r="A40" s="177"/>
      <c r="B40" s="196" t="s">
        <v>69</v>
      </c>
      <c r="C40" s="212" t="s">
        <v>284</v>
      </c>
      <c r="D40" s="213" t="s">
        <v>275</v>
      </c>
      <c r="E40" s="214">
        <v>1</v>
      </c>
      <c r="F40" s="180" t="s">
        <v>15</v>
      </c>
      <c r="G40" s="91"/>
      <c r="H40" s="91">
        <f t="shared" si="5"/>
        <v>0</v>
      </c>
      <c r="I40" s="91"/>
      <c r="J40" s="91">
        <f t="shared" si="6"/>
        <v>0</v>
      </c>
      <c r="K40" s="171" t="s">
        <v>111</v>
      </c>
      <c r="L40" s="91"/>
      <c r="M40" s="91"/>
    </row>
    <row r="41" spans="1:13" s="181" customFormat="1" ht="12">
      <c r="A41" s="177"/>
      <c r="B41" s="196" t="s">
        <v>70</v>
      </c>
      <c r="C41" s="212" t="s">
        <v>285</v>
      </c>
      <c r="D41" s="213" t="s">
        <v>276</v>
      </c>
      <c r="E41" s="214">
        <v>120</v>
      </c>
      <c r="F41" s="180" t="s">
        <v>15</v>
      </c>
      <c r="G41" s="91"/>
      <c r="H41" s="91">
        <f t="shared" si="5"/>
        <v>0</v>
      </c>
      <c r="I41" s="91"/>
      <c r="J41" s="91">
        <f t="shared" si="6"/>
        <v>0</v>
      </c>
      <c r="K41" s="171" t="s">
        <v>111</v>
      </c>
      <c r="L41" s="91"/>
      <c r="M41" s="91"/>
    </row>
    <row r="42" spans="1:13" s="181" customFormat="1" ht="12">
      <c r="A42" s="177"/>
      <c r="B42" s="196"/>
      <c r="D42" s="118" t="s">
        <v>162</v>
      </c>
      <c r="E42" s="215"/>
      <c r="F42" s="82"/>
      <c r="G42" s="83"/>
      <c r="H42" s="83"/>
      <c r="I42" s="83"/>
      <c r="J42" s="83"/>
      <c r="K42" s="171"/>
      <c r="L42" s="91"/>
      <c r="M42" s="91"/>
    </row>
    <row r="43" spans="1:13" s="181" customFormat="1" ht="12">
      <c r="A43" s="177"/>
      <c r="B43" s="196" t="s">
        <v>40</v>
      </c>
      <c r="C43" s="212" t="s">
        <v>286</v>
      </c>
      <c r="D43" s="213" t="s">
        <v>144</v>
      </c>
      <c r="E43" s="214">
        <v>580</v>
      </c>
      <c r="F43" s="180" t="s">
        <v>18</v>
      </c>
      <c r="G43" s="91"/>
      <c r="H43" s="91">
        <f t="shared" ref="H43:H72" si="7">E43*G43</f>
        <v>0</v>
      </c>
      <c r="I43" s="91"/>
      <c r="J43" s="91">
        <f t="shared" ref="J43:J72" si="8">E43*I43</f>
        <v>0</v>
      </c>
      <c r="K43" s="171" t="s">
        <v>111</v>
      </c>
      <c r="L43" s="91"/>
      <c r="M43" s="91"/>
    </row>
    <row r="44" spans="1:13" s="181" customFormat="1" ht="24">
      <c r="A44" s="177"/>
      <c r="B44" s="197" t="s">
        <v>41</v>
      </c>
      <c r="C44" s="221" t="s">
        <v>287</v>
      </c>
      <c r="D44" s="213" t="s">
        <v>441</v>
      </c>
      <c r="E44" s="214">
        <v>290</v>
      </c>
      <c r="F44" s="180" t="s">
        <v>15</v>
      </c>
      <c r="G44" s="91"/>
      <c r="H44" s="91">
        <f t="shared" si="7"/>
        <v>0</v>
      </c>
      <c r="I44" s="91"/>
      <c r="J44" s="91">
        <f t="shared" si="8"/>
        <v>0</v>
      </c>
      <c r="K44" s="171" t="s">
        <v>111</v>
      </c>
      <c r="L44" s="91"/>
      <c r="M44" s="91"/>
    </row>
    <row r="45" spans="1:13" s="181" customFormat="1" ht="12">
      <c r="A45" s="177"/>
      <c r="B45" s="197" t="s">
        <v>42</v>
      </c>
      <c r="C45" s="221" t="s">
        <v>288</v>
      </c>
      <c r="D45" s="213" t="s">
        <v>442</v>
      </c>
      <c r="E45" s="214">
        <v>30</v>
      </c>
      <c r="F45" s="180" t="s">
        <v>15</v>
      </c>
      <c r="G45" s="91"/>
      <c r="H45" s="91">
        <f t="shared" si="7"/>
        <v>0</v>
      </c>
      <c r="I45" s="91"/>
      <c r="J45" s="91">
        <f t="shared" si="8"/>
        <v>0</v>
      </c>
      <c r="K45" s="171" t="s">
        <v>111</v>
      </c>
      <c r="L45" s="91"/>
      <c r="M45" s="91"/>
    </row>
    <row r="46" spans="1:13" s="181" customFormat="1" ht="12">
      <c r="A46" s="177"/>
      <c r="B46" s="197" t="s">
        <v>46</v>
      </c>
      <c r="C46" s="221" t="s">
        <v>289</v>
      </c>
      <c r="D46" s="213" t="s">
        <v>145</v>
      </c>
      <c r="E46" s="214">
        <v>30</v>
      </c>
      <c r="F46" s="180" t="s">
        <v>15</v>
      </c>
      <c r="G46" s="91"/>
      <c r="H46" s="91">
        <f t="shared" si="7"/>
        <v>0</v>
      </c>
      <c r="I46" s="91"/>
      <c r="J46" s="91">
        <f t="shared" si="8"/>
        <v>0</v>
      </c>
      <c r="K46" s="171" t="s">
        <v>111</v>
      </c>
      <c r="L46" s="91"/>
      <c r="M46" s="91"/>
    </row>
    <row r="47" spans="1:13" s="181" customFormat="1" ht="24">
      <c r="A47" s="177"/>
      <c r="B47" s="197" t="s">
        <v>47</v>
      </c>
      <c r="C47" s="221" t="s">
        <v>290</v>
      </c>
      <c r="D47" s="213" t="s">
        <v>443</v>
      </c>
      <c r="E47" s="214">
        <v>320</v>
      </c>
      <c r="F47" s="180" t="s">
        <v>15</v>
      </c>
      <c r="G47" s="91"/>
      <c r="H47" s="91">
        <f t="shared" si="7"/>
        <v>0</v>
      </c>
      <c r="I47" s="91"/>
      <c r="J47" s="91">
        <f t="shared" si="8"/>
        <v>0</v>
      </c>
      <c r="K47" s="171" t="s">
        <v>111</v>
      </c>
      <c r="L47" s="91"/>
      <c r="M47" s="91"/>
    </row>
    <row r="48" spans="1:13" s="181" customFormat="1" ht="12">
      <c r="A48" s="177"/>
      <c r="B48" s="197" t="s">
        <v>48</v>
      </c>
      <c r="C48" s="221" t="s">
        <v>291</v>
      </c>
      <c r="D48" s="213" t="s">
        <v>444</v>
      </c>
      <c r="E48" s="214">
        <v>650</v>
      </c>
      <c r="F48" s="180" t="s">
        <v>18</v>
      </c>
      <c r="G48" s="91"/>
      <c r="H48" s="91">
        <f t="shared" si="7"/>
        <v>0</v>
      </c>
      <c r="I48" s="91"/>
      <c r="J48" s="91">
        <f t="shared" si="8"/>
        <v>0</v>
      </c>
      <c r="K48" s="171" t="s">
        <v>111</v>
      </c>
      <c r="L48" s="91"/>
      <c r="M48" s="91"/>
    </row>
    <row r="49" spans="1:13" s="181" customFormat="1" ht="12">
      <c r="A49" s="177"/>
      <c r="B49" s="197" t="s">
        <v>49</v>
      </c>
      <c r="C49" s="221" t="s">
        <v>292</v>
      </c>
      <c r="D49" s="213" t="s">
        <v>445</v>
      </c>
      <c r="E49" s="214">
        <v>425</v>
      </c>
      <c r="F49" s="180" t="s">
        <v>15</v>
      </c>
      <c r="G49" s="91"/>
      <c r="H49" s="91">
        <f t="shared" si="7"/>
        <v>0</v>
      </c>
      <c r="I49" s="91"/>
      <c r="J49" s="91">
        <f t="shared" si="8"/>
        <v>0</v>
      </c>
      <c r="K49" s="171" t="s">
        <v>111</v>
      </c>
      <c r="L49" s="91"/>
      <c r="M49" s="91"/>
    </row>
    <row r="50" spans="1:13" s="181" customFormat="1" ht="12">
      <c r="A50" s="177"/>
      <c r="B50" s="197" t="s">
        <v>50</v>
      </c>
      <c r="C50" s="221" t="s">
        <v>293</v>
      </c>
      <c r="D50" s="213" t="s">
        <v>446</v>
      </c>
      <c r="E50" s="214">
        <v>600</v>
      </c>
      <c r="F50" s="180" t="s">
        <v>15</v>
      </c>
      <c r="G50" s="91"/>
      <c r="H50" s="91">
        <f t="shared" si="7"/>
        <v>0</v>
      </c>
      <c r="I50" s="91"/>
      <c r="J50" s="91">
        <f t="shared" si="8"/>
        <v>0</v>
      </c>
      <c r="K50" s="171" t="s">
        <v>111</v>
      </c>
      <c r="L50" s="91"/>
      <c r="M50" s="91"/>
    </row>
    <row r="51" spans="1:13" s="181" customFormat="1" ht="12">
      <c r="A51" s="177"/>
      <c r="B51" s="197" t="s">
        <v>51</v>
      </c>
      <c r="C51" s="221" t="s">
        <v>294</v>
      </c>
      <c r="D51" s="213" t="s">
        <v>447</v>
      </c>
      <c r="E51" s="214">
        <v>1600</v>
      </c>
      <c r="F51" s="180" t="s">
        <v>15</v>
      </c>
      <c r="G51" s="91"/>
      <c r="H51" s="91">
        <f t="shared" si="7"/>
        <v>0</v>
      </c>
      <c r="I51" s="91"/>
      <c r="J51" s="91">
        <f t="shared" si="8"/>
        <v>0</v>
      </c>
      <c r="K51" s="171" t="s">
        <v>111</v>
      </c>
      <c r="L51" s="91"/>
      <c r="M51" s="91"/>
    </row>
    <row r="52" spans="1:13" s="181" customFormat="1" ht="12">
      <c r="A52" s="177"/>
      <c r="B52" s="197" t="s">
        <v>52</v>
      </c>
      <c r="C52" s="221" t="s">
        <v>295</v>
      </c>
      <c r="D52" s="213" t="s">
        <v>448</v>
      </c>
      <c r="E52" s="214">
        <v>1600</v>
      </c>
      <c r="F52" s="180" t="s">
        <v>15</v>
      </c>
      <c r="G52" s="91"/>
      <c r="H52" s="91">
        <f t="shared" si="7"/>
        <v>0</v>
      </c>
      <c r="I52" s="91"/>
      <c r="J52" s="91">
        <f t="shared" si="8"/>
        <v>0</v>
      </c>
      <c r="K52" s="171" t="s">
        <v>111</v>
      </c>
      <c r="L52" s="91"/>
      <c r="M52" s="91"/>
    </row>
    <row r="53" spans="1:13" s="181" customFormat="1" ht="12">
      <c r="A53" s="177"/>
      <c r="B53" s="197" t="s">
        <v>237</v>
      </c>
      <c r="C53" s="221" t="s">
        <v>296</v>
      </c>
      <c r="D53" s="213" t="s">
        <v>449</v>
      </c>
      <c r="E53" s="214">
        <v>1600</v>
      </c>
      <c r="F53" s="180" t="s">
        <v>15</v>
      </c>
      <c r="G53" s="91"/>
      <c r="H53" s="91">
        <f t="shared" si="7"/>
        <v>0</v>
      </c>
      <c r="I53" s="91"/>
      <c r="J53" s="91">
        <f t="shared" si="8"/>
        <v>0</v>
      </c>
      <c r="K53" s="171" t="s">
        <v>111</v>
      </c>
      <c r="L53" s="91"/>
      <c r="M53" s="91"/>
    </row>
    <row r="54" spans="1:13" s="181" customFormat="1" ht="24">
      <c r="A54" s="177"/>
      <c r="B54" s="197" t="s">
        <v>238</v>
      </c>
      <c r="C54" s="221" t="s">
        <v>297</v>
      </c>
      <c r="D54" s="213" t="s">
        <v>277</v>
      </c>
      <c r="E54" s="214">
        <v>2580</v>
      </c>
      <c r="F54" s="180" t="s">
        <v>15</v>
      </c>
      <c r="G54" s="91"/>
      <c r="H54" s="91">
        <f t="shared" si="7"/>
        <v>0</v>
      </c>
      <c r="I54" s="91"/>
      <c r="J54" s="91">
        <f t="shared" si="8"/>
        <v>0</v>
      </c>
      <c r="K54" s="171" t="s">
        <v>111</v>
      </c>
      <c r="L54" s="91"/>
      <c r="M54" s="91"/>
    </row>
    <row r="55" spans="1:13" s="181" customFormat="1" ht="12">
      <c r="A55" s="177"/>
      <c r="B55" s="197" t="s">
        <v>239</v>
      </c>
      <c r="C55" s="221" t="s">
        <v>298</v>
      </c>
      <c r="D55" s="213" t="s">
        <v>147</v>
      </c>
      <c r="E55" s="216" t="s">
        <v>397</v>
      </c>
      <c r="F55" s="180" t="s">
        <v>15</v>
      </c>
      <c r="G55" s="91"/>
      <c r="H55" s="91">
        <f t="shared" si="7"/>
        <v>0</v>
      </c>
      <c r="I55" s="91"/>
      <c r="J55" s="91">
        <f t="shared" si="8"/>
        <v>0</v>
      </c>
      <c r="K55" s="171" t="s">
        <v>111</v>
      </c>
      <c r="L55" s="91"/>
      <c r="M55" s="91"/>
    </row>
    <row r="56" spans="1:13" s="181" customFormat="1" ht="12">
      <c r="A56" s="177"/>
      <c r="B56" s="197" t="s">
        <v>240</v>
      </c>
      <c r="C56" s="221" t="s">
        <v>299</v>
      </c>
      <c r="D56" s="213" t="s">
        <v>148</v>
      </c>
      <c r="E56" s="214">
        <v>250</v>
      </c>
      <c r="F56" s="180" t="s">
        <v>18</v>
      </c>
      <c r="G56" s="91"/>
      <c r="H56" s="91">
        <f t="shared" si="7"/>
        <v>0</v>
      </c>
      <c r="I56" s="91"/>
      <c r="J56" s="91">
        <f t="shared" si="8"/>
        <v>0</v>
      </c>
      <c r="K56" s="171" t="s">
        <v>111</v>
      </c>
      <c r="L56" s="91"/>
      <c r="M56" s="91"/>
    </row>
    <row r="57" spans="1:13" s="181" customFormat="1" ht="12">
      <c r="A57" s="177"/>
      <c r="B57" s="196" t="s">
        <v>241</v>
      </c>
      <c r="C57" s="212" t="s">
        <v>315</v>
      </c>
      <c r="D57" s="213" t="s">
        <v>149</v>
      </c>
      <c r="E57" s="214">
        <v>500</v>
      </c>
      <c r="F57" s="180" t="s">
        <v>15</v>
      </c>
      <c r="G57" s="91"/>
      <c r="H57" s="91">
        <f t="shared" si="7"/>
        <v>0</v>
      </c>
      <c r="I57" s="91"/>
      <c r="J57" s="91">
        <f t="shared" si="8"/>
        <v>0</v>
      </c>
      <c r="K57" s="171" t="s">
        <v>111</v>
      </c>
      <c r="L57" s="91"/>
      <c r="M57" s="91"/>
    </row>
    <row r="58" spans="1:13" s="181" customFormat="1" ht="12">
      <c r="A58" s="177"/>
      <c r="B58" s="196"/>
      <c r="D58" s="118" t="s">
        <v>150</v>
      </c>
      <c r="E58" s="216"/>
      <c r="F58" s="180"/>
      <c r="G58" s="91"/>
      <c r="H58" s="91"/>
      <c r="I58" s="91"/>
      <c r="J58" s="91"/>
      <c r="K58" s="171"/>
      <c r="L58" s="91"/>
      <c r="M58" s="91"/>
    </row>
    <row r="59" spans="1:13" s="181" customFormat="1" ht="12">
      <c r="A59" s="177"/>
      <c r="B59" s="196" t="s">
        <v>154</v>
      </c>
      <c r="C59" s="212" t="s">
        <v>316</v>
      </c>
      <c r="D59" s="213" t="s">
        <v>151</v>
      </c>
      <c r="E59" s="214">
        <v>88</v>
      </c>
      <c r="F59" s="180" t="s">
        <v>18</v>
      </c>
      <c r="G59" s="91"/>
      <c r="H59" s="91">
        <f t="shared" si="7"/>
        <v>0</v>
      </c>
      <c r="I59" s="91"/>
      <c r="J59" s="91">
        <f t="shared" si="8"/>
        <v>0</v>
      </c>
      <c r="K59" s="171" t="s">
        <v>111</v>
      </c>
      <c r="L59" s="91"/>
      <c r="M59" s="91"/>
    </row>
    <row r="60" spans="1:13" s="181" customFormat="1" ht="12">
      <c r="A60" s="177"/>
      <c r="B60" s="196" t="s">
        <v>155</v>
      </c>
      <c r="C60" s="212" t="s">
        <v>317</v>
      </c>
      <c r="D60" s="217" t="s">
        <v>152</v>
      </c>
      <c r="E60" s="215">
        <v>44</v>
      </c>
      <c r="F60" s="82" t="s">
        <v>15</v>
      </c>
      <c r="G60" s="83"/>
      <c r="H60" s="91">
        <f t="shared" si="7"/>
        <v>0</v>
      </c>
      <c r="I60" s="83"/>
      <c r="J60" s="91">
        <f t="shared" si="8"/>
        <v>0</v>
      </c>
      <c r="K60" s="171" t="s">
        <v>111</v>
      </c>
      <c r="L60" s="91"/>
      <c r="M60" s="91"/>
    </row>
    <row r="61" spans="1:13" s="181" customFormat="1" ht="12">
      <c r="A61" s="177"/>
      <c r="B61" s="196" t="s">
        <v>156</v>
      </c>
      <c r="C61" s="212" t="s">
        <v>318</v>
      </c>
      <c r="D61" s="217" t="s">
        <v>153</v>
      </c>
      <c r="E61" s="215">
        <v>32</v>
      </c>
      <c r="F61" s="82" t="s">
        <v>15</v>
      </c>
      <c r="G61" s="83"/>
      <c r="H61" s="91">
        <f t="shared" si="7"/>
        <v>0</v>
      </c>
      <c r="I61" s="83"/>
      <c r="J61" s="91">
        <f t="shared" si="8"/>
        <v>0</v>
      </c>
      <c r="K61" s="171" t="s">
        <v>111</v>
      </c>
      <c r="L61" s="91"/>
      <c r="M61" s="91"/>
    </row>
    <row r="62" spans="1:13" s="181" customFormat="1" ht="12">
      <c r="A62" s="177"/>
      <c r="B62" s="196" t="s">
        <v>157</v>
      </c>
      <c r="C62" s="212" t="s">
        <v>319</v>
      </c>
      <c r="D62" s="213" t="s">
        <v>177</v>
      </c>
      <c r="E62" s="214">
        <v>3.1</v>
      </c>
      <c r="F62" s="180" t="s">
        <v>20</v>
      </c>
      <c r="G62" s="91"/>
      <c r="H62" s="91">
        <f t="shared" si="7"/>
        <v>0</v>
      </c>
      <c r="I62" s="91"/>
      <c r="J62" s="91">
        <f t="shared" si="8"/>
        <v>0</v>
      </c>
      <c r="K62" s="171" t="s">
        <v>111</v>
      </c>
      <c r="L62" s="91"/>
      <c r="M62" s="91"/>
    </row>
    <row r="63" spans="1:13" s="181" customFormat="1" ht="12">
      <c r="A63" s="177"/>
      <c r="B63" s="196" t="s">
        <v>159</v>
      </c>
      <c r="C63" s="212" t="s">
        <v>320</v>
      </c>
      <c r="D63" s="213" t="s">
        <v>181</v>
      </c>
      <c r="E63" s="214">
        <v>1</v>
      </c>
      <c r="F63" s="180" t="s">
        <v>32</v>
      </c>
      <c r="G63" s="91"/>
      <c r="H63" s="91">
        <f t="shared" si="7"/>
        <v>0</v>
      </c>
      <c r="I63" s="91"/>
      <c r="J63" s="91">
        <f t="shared" si="8"/>
        <v>0</v>
      </c>
      <c r="K63" s="171" t="s">
        <v>111</v>
      </c>
      <c r="L63" s="91"/>
      <c r="M63" s="91"/>
    </row>
    <row r="64" spans="1:13" s="181" customFormat="1" ht="12">
      <c r="A64" s="177"/>
      <c r="B64" s="196"/>
      <c r="D64" s="118" t="s">
        <v>31</v>
      </c>
      <c r="E64" s="214"/>
      <c r="F64" s="180"/>
      <c r="G64" s="91"/>
      <c r="H64" s="91"/>
      <c r="I64" s="91"/>
      <c r="J64" s="91"/>
      <c r="K64" s="171"/>
      <c r="L64" s="91"/>
      <c r="M64" s="91"/>
    </row>
    <row r="65" spans="1:13" s="181" customFormat="1" ht="12">
      <c r="A65" s="177"/>
      <c r="B65" s="196" t="s">
        <v>163</v>
      </c>
      <c r="C65" s="212" t="s">
        <v>321</v>
      </c>
      <c r="D65" s="213" t="s">
        <v>300</v>
      </c>
      <c r="E65" s="181">
        <v>1</v>
      </c>
      <c r="F65" s="82" t="s">
        <v>15</v>
      </c>
      <c r="G65" s="91"/>
      <c r="H65" s="91">
        <f t="shared" si="7"/>
        <v>0</v>
      </c>
      <c r="I65" s="91"/>
      <c r="J65" s="91">
        <f t="shared" si="8"/>
        <v>0</v>
      </c>
      <c r="K65" s="171" t="s">
        <v>111</v>
      </c>
      <c r="L65" s="91"/>
      <c r="M65" s="91"/>
    </row>
    <row r="66" spans="1:13" s="181" customFormat="1" ht="12">
      <c r="A66" s="177"/>
      <c r="B66" s="196" t="s">
        <v>236</v>
      </c>
      <c r="C66" s="212" t="s">
        <v>322</v>
      </c>
      <c r="D66" s="213" t="s">
        <v>301</v>
      </c>
      <c r="E66" s="181">
        <v>1</v>
      </c>
      <c r="F66" s="82" t="s">
        <v>15</v>
      </c>
      <c r="G66" s="91">
        <v>0</v>
      </c>
      <c r="H66" s="91">
        <f t="shared" si="7"/>
        <v>0</v>
      </c>
      <c r="I66" s="91"/>
      <c r="J66" s="91">
        <f t="shared" si="8"/>
        <v>0</v>
      </c>
      <c r="K66" s="171" t="s">
        <v>111</v>
      </c>
      <c r="L66" s="91"/>
      <c r="M66" s="91"/>
    </row>
    <row r="67" spans="1:13" s="181" customFormat="1" ht="12">
      <c r="A67" s="177"/>
      <c r="B67" s="196" t="s">
        <v>233</v>
      </c>
      <c r="C67" s="212" t="s">
        <v>323</v>
      </c>
      <c r="D67" s="213" t="s">
        <v>302</v>
      </c>
      <c r="E67" s="181">
        <v>1</v>
      </c>
      <c r="F67" s="82" t="s">
        <v>15</v>
      </c>
      <c r="G67" s="91">
        <v>0</v>
      </c>
      <c r="H67" s="91">
        <f t="shared" si="7"/>
        <v>0</v>
      </c>
      <c r="I67" s="91"/>
      <c r="J67" s="91">
        <f t="shared" si="8"/>
        <v>0</v>
      </c>
      <c r="K67" s="171" t="s">
        <v>111</v>
      </c>
      <c r="L67" s="91"/>
      <c r="M67" s="91"/>
    </row>
    <row r="68" spans="1:13" s="181" customFormat="1" ht="13.5" customHeight="1">
      <c r="A68" s="177"/>
      <c r="B68" s="196" t="s">
        <v>235</v>
      </c>
      <c r="C68" s="212" t="s">
        <v>324</v>
      </c>
      <c r="D68" s="213" t="s">
        <v>278</v>
      </c>
      <c r="E68" s="214">
        <v>120</v>
      </c>
      <c r="F68" s="180" t="s">
        <v>19</v>
      </c>
      <c r="G68" s="91">
        <v>0</v>
      </c>
      <c r="H68" s="91">
        <f t="shared" si="7"/>
        <v>0</v>
      </c>
      <c r="I68" s="91"/>
      <c r="J68" s="91">
        <f t="shared" si="8"/>
        <v>0</v>
      </c>
      <c r="K68" s="171" t="s">
        <v>111</v>
      </c>
      <c r="L68" s="91"/>
      <c r="M68" s="91"/>
    </row>
    <row r="69" spans="1:13" s="181" customFormat="1" ht="12">
      <c r="A69" s="177"/>
      <c r="B69" s="196" t="s">
        <v>242</v>
      </c>
      <c r="C69" s="212" t="s">
        <v>325</v>
      </c>
      <c r="D69" s="213" t="s">
        <v>279</v>
      </c>
      <c r="E69" s="214">
        <v>120</v>
      </c>
      <c r="F69" s="180" t="s">
        <v>19</v>
      </c>
      <c r="G69" s="91">
        <v>0</v>
      </c>
      <c r="H69" s="91">
        <f t="shared" si="7"/>
        <v>0</v>
      </c>
      <c r="I69" s="91"/>
      <c r="J69" s="91">
        <f t="shared" si="8"/>
        <v>0</v>
      </c>
      <c r="K69" s="171" t="s">
        <v>111</v>
      </c>
      <c r="L69" s="91"/>
      <c r="M69" s="91"/>
    </row>
    <row r="70" spans="1:13" s="181" customFormat="1" ht="12">
      <c r="A70" s="177"/>
      <c r="B70" s="196" t="s">
        <v>243</v>
      </c>
      <c r="C70" s="212" t="s">
        <v>326</v>
      </c>
      <c r="D70" s="213" t="s">
        <v>53</v>
      </c>
      <c r="E70" s="214">
        <v>120</v>
      </c>
      <c r="F70" s="180" t="s">
        <v>19</v>
      </c>
      <c r="G70" s="91">
        <v>0</v>
      </c>
      <c r="H70" s="91">
        <f t="shared" si="7"/>
        <v>0</v>
      </c>
      <c r="I70" s="91"/>
      <c r="J70" s="91">
        <f t="shared" si="8"/>
        <v>0</v>
      </c>
      <c r="K70" s="171" t="s">
        <v>111</v>
      </c>
      <c r="L70" s="91"/>
      <c r="M70" s="91"/>
    </row>
    <row r="71" spans="1:13" s="181" customFormat="1" ht="12">
      <c r="A71" s="177"/>
      <c r="B71" s="196" t="s">
        <v>244</v>
      </c>
      <c r="C71" s="212" t="s">
        <v>327</v>
      </c>
      <c r="D71" s="213" t="s">
        <v>22</v>
      </c>
      <c r="E71" s="214">
        <v>32</v>
      </c>
      <c r="F71" s="180" t="s">
        <v>19</v>
      </c>
      <c r="G71" s="91">
        <v>0</v>
      </c>
      <c r="H71" s="91">
        <f t="shared" si="7"/>
        <v>0</v>
      </c>
      <c r="I71" s="91"/>
      <c r="J71" s="91">
        <f t="shared" si="8"/>
        <v>0</v>
      </c>
      <c r="K71" s="171" t="s">
        <v>111</v>
      </c>
      <c r="L71" s="91"/>
      <c r="M71" s="91"/>
    </row>
    <row r="72" spans="1:13" s="181" customFormat="1" ht="12">
      <c r="A72" s="177"/>
      <c r="B72" s="196" t="s">
        <v>234</v>
      </c>
      <c r="C72" s="212" t="s">
        <v>328</v>
      </c>
      <c r="D72" s="213" t="s">
        <v>30</v>
      </c>
      <c r="E72" s="214">
        <v>40</v>
      </c>
      <c r="F72" s="180" t="s">
        <v>19</v>
      </c>
      <c r="G72" s="91">
        <v>0</v>
      </c>
      <c r="H72" s="91">
        <f t="shared" si="7"/>
        <v>0</v>
      </c>
      <c r="I72" s="91"/>
      <c r="J72" s="91">
        <f t="shared" si="8"/>
        <v>0</v>
      </c>
      <c r="K72" s="171" t="s">
        <v>111</v>
      </c>
      <c r="L72" s="91"/>
      <c r="M72" s="91"/>
    </row>
    <row r="73" spans="1:13" s="181" customFormat="1" ht="12">
      <c r="A73" s="177"/>
      <c r="B73" s="196" t="s">
        <v>245</v>
      </c>
      <c r="C73" s="212" t="s">
        <v>329</v>
      </c>
      <c r="D73" s="213" t="s">
        <v>23</v>
      </c>
      <c r="E73" s="214">
        <v>16</v>
      </c>
      <c r="F73" s="180" t="s">
        <v>19</v>
      </c>
      <c r="G73" s="91">
        <v>0</v>
      </c>
      <c r="H73" s="91">
        <f t="shared" ref="H73:H75" si="9">E73*G73</f>
        <v>0</v>
      </c>
      <c r="I73" s="91"/>
      <c r="J73" s="91">
        <f t="shared" ref="J73:J75" si="10">E73*I73</f>
        <v>0</v>
      </c>
      <c r="K73" s="171" t="s">
        <v>111</v>
      </c>
      <c r="L73" s="91"/>
      <c r="M73" s="91"/>
    </row>
    <row r="74" spans="1:13" s="181" customFormat="1" ht="12">
      <c r="A74" s="177"/>
      <c r="B74" s="196" t="s">
        <v>331</v>
      </c>
      <c r="C74" s="212" t="s">
        <v>330</v>
      </c>
      <c r="D74" s="213" t="s">
        <v>24</v>
      </c>
      <c r="E74" s="214">
        <v>20</v>
      </c>
      <c r="F74" s="180" t="s">
        <v>19</v>
      </c>
      <c r="G74" s="91">
        <v>0</v>
      </c>
      <c r="H74" s="91">
        <f t="shared" si="9"/>
        <v>0</v>
      </c>
      <c r="I74" s="91"/>
      <c r="J74" s="91">
        <f t="shared" si="10"/>
        <v>0</v>
      </c>
      <c r="K74" s="171" t="s">
        <v>111</v>
      </c>
      <c r="L74" s="91"/>
      <c r="M74" s="91"/>
    </row>
    <row r="75" spans="1:13" s="181" customFormat="1" ht="12">
      <c r="A75" s="177"/>
      <c r="B75" s="196" t="s">
        <v>332</v>
      </c>
      <c r="C75" s="212" t="s">
        <v>387</v>
      </c>
      <c r="D75" s="213" t="s">
        <v>25</v>
      </c>
      <c r="E75" s="214">
        <v>8</v>
      </c>
      <c r="F75" s="180" t="s">
        <v>19</v>
      </c>
      <c r="G75" s="91">
        <v>0</v>
      </c>
      <c r="H75" s="91">
        <f t="shared" si="9"/>
        <v>0</v>
      </c>
      <c r="I75" s="91"/>
      <c r="J75" s="91">
        <f t="shared" si="10"/>
        <v>0</v>
      </c>
      <c r="K75" s="171" t="s">
        <v>111</v>
      </c>
      <c r="L75" s="91"/>
      <c r="M75" s="91"/>
    </row>
    <row r="76" spans="1:13">
      <c r="A76" s="86"/>
      <c r="B76" s="115"/>
      <c r="C76" s="115"/>
      <c r="D76" s="184"/>
      <c r="E76" s="87">
        <v>0</v>
      </c>
      <c r="F76" s="86"/>
      <c r="G76" s="88"/>
      <c r="H76" s="89"/>
      <c r="I76" s="89"/>
      <c r="J76" s="89"/>
    </row>
    <row r="77" spans="1:13">
      <c r="A77" s="82"/>
      <c r="B77" s="185"/>
      <c r="C77" s="185"/>
      <c r="D77" s="95"/>
      <c r="E77" s="186" t="s">
        <v>14</v>
      </c>
      <c r="F77" s="82"/>
      <c r="G77" s="83"/>
      <c r="H77" s="84"/>
      <c r="I77" s="84"/>
      <c r="J77" s="84"/>
    </row>
    <row r="78" spans="1:13">
      <c r="A78" s="82"/>
      <c r="B78" s="90" t="s">
        <v>16</v>
      </c>
      <c r="C78" s="90"/>
      <c r="D78" s="95"/>
      <c r="E78" s="186" t="s">
        <v>14</v>
      </c>
      <c r="F78" s="82"/>
      <c r="G78" s="8" t="s">
        <v>6</v>
      </c>
      <c r="H78" s="9">
        <f>SUM(H6:H77)</f>
        <v>0</v>
      </c>
      <c r="I78" s="8"/>
      <c r="J78" s="8"/>
    </row>
    <row r="79" spans="1:13">
      <c r="A79" s="82"/>
      <c r="B79" s="113"/>
      <c r="C79" s="113"/>
      <c r="D79" s="103"/>
      <c r="E79" s="186" t="s">
        <v>14</v>
      </c>
      <c r="F79" s="82"/>
      <c r="G79" s="8" t="s">
        <v>7</v>
      </c>
      <c r="H79" s="9">
        <f>SUM(J6:J77)</f>
        <v>0</v>
      </c>
      <c r="I79" s="83"/>
      <c r="J79" s="10"/>
    </row>
    <row r="80" spans="1:13">
      <c r="A80" s="11"/>
      <c r="D80" s="96"/>
      <c r="E80" s="186" t="s">
        <v>14</v>
      </c>
      <c r="F80" s="12"/>
      <c r="G80" s="12"/>
      <c r="H80" s="12"/>
      <c r="I80" s="11"/>
      <c r="J80" s="11"/>
    </row>
    <row r="81" spans="1:10" ht="18">
      <c r="A81" s="13"/>
      <c r="B81" s="187"/>
      <c r="C81" s="187"/>
      <c r="D81" s="104" t="s">
        <v>17</v>
      </c>
      <c r="E81" s="188" t="s">
        <v>14</v>
      </c>
      <c r="F81" s="14"/>
      <c r="G81" s="242">
        <f>H78+H79</f>
        <v>0</v>
      </c>
      <c r="H81" s="242"/>
      <c r="I81" s="13"/>
      <c r="J81" s="13"/>
    </row>
    <row r="82" spans="1:10" ht="13.5" thickBot="1">
      <c r="A82" s="15"/>
      <c r="B82" s="189"/>
      <c r="C82" s="189"/>
      <c r="D82" s="97"/>
      <c r="E82" s="94" t="s">
        <v>14</v>
      </c>
      <c r="F82" s="15"/>
      <c r="G82" s="15"/>
      <c r="H82" s="15"/>
      <c r="I82" s="15"/>
      <c r="J82" s="15"/>
    </row>
    <row r="83" spans="1:10">
      <c r="D83" s="18"/>
    </row>
    <row r="85" spans="1:10">
      <c r="B85" s="190"/>
      <c r="C85" s="190"/>
    </row>
  </sheetData>
  <mergeCells count="1">
    <mergeCell ref="G81:H81"/>
  </mergeCells>
  <phoneticPr fontId="82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6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1"/>
  <sheetViews>
    <sheetView view="pageBreakPreview" zoomScaleNormal="70" zoomScaleSheetLayoutView="100" workbookViewId="0">
      <pane ySplit="5" topLeftCell="A6" activePane="bottomLeft" state="frozen"/>
      <selection activeCell="AN41" sqref="AN41:AO43"/>
      <selection pane="bottomLeft" activeCell="G33" sqref="G33"/>
    </sheetView>
  </sheetViews>
  <sheetFormatPr defaultRowHeight="12.75"/>
  <cols>
    <col min="1" max="1" width="3.7109375" style="121" customWidth="1"/>
    <col min="2" max="2" width="7.140625" style="122" customWidth="1"/>
    <col min="3" max="3" width="13.85546875" style="122" customWidth="1"/>
    <col min="4" max="4" width="75.7109375" style="166" customWidth="1"/>
    <col min="5" max="5" width="11.140625" style="121" customWidth="1"/>
    <col min="6" max="6" width="5.140625" style="121" customWidth="1"/>
    <col min="7" max="7" width="14.28515625" style="121" customWidth="1"/>
    <col min="8" max="8" width="14.85546875" style="121" customWidth="1"/>
    <col min="9" max="10" width="12.7109375" style="121" customWidth="1"/>
    <col min="11" max="11" width="9.140625" style="121"/>
    <col min="12" max="12" width="10.85546875" style="121" bestFit="1" customWidth="1"/>
    <col min="13" max="16384" width="9.140625" style="121"/>
  </cols>
  <sheetData>
    <row r="1" spans="1:11">
      <c r="D1" s="98"/>
      <c r="E1" s="106"/>
      <c r="F1" s="66"/>
      <c r="G1" s="67"/>
      <c r="H1" s="68"/>
      <c r="I1" s="3"/>
      <c r="J1" s="69"/>
    </row>
    <row r="2" spans="1:11" ht="15">
      <c r="A2" s="123" t="s">
        <v>102</v>
      </c>
      <c r="D2" s="124"/>
      <c r="E2" s="107" t="s">
        <v>14</v>
      </c>
      <c r="F2" s="67"/>
      <c r="G2" s="67"/>
      <c r="H2" s="67"/>
      <c r="I2" s="3"/>
      <c r="J2" s="71"/>
    </row>
    <row r="3" spans="1:11" ht="13.5" thickBot="1">
      <c r="D3" s="99"/>
      <c r="E3" s="107" t="s">
        <v>14</v>
      </c>
      <c r="F3" s="67"/>
      <c r="G3" s="67"/>
      <c r="H3" s="66"/>
      <c r="I3" s="3"/>
      <c r="J3" s="72"/>
    </row>
    <row r="4" spans="1:11" ht="13.5" thickTop="1">
      <c r="A4" s="125"/>
      <c r="B4" s="126"/>
      <c r="C4" s="126"/>
      <c r="D4" s="100"/>
      <c r="E4" s="108" t="s">
        <v>14</v>
      </c>
      <c r="F4" s="74"/>
      <c r="G4" s="4" t="s">
        <v>6</v>
      </c>
      <c r="H4" s="4"/>
      <c r="I4" s="4" t="s">
        <v>7</v>
      </c>
      <c r="J4" s="5"/>
      <c r="K4" s="168" t="s">
        <v>109</v>
      </c>
    </row>
    <row r="5" spans="1:11">
      <c r="A5" s="127"/>
      <c r="B5" s="127" t="s">
        <v>0</v>
      </c>
      <c r="C5" s="127"/>
      <c r="D5" s="128" t="s">
        <v>1</v>
      </c>
      <c r="E5" s="76" t="s">
        <v>2</v>
      </c>
      <c r="F5" s="129"/>
      <c r="G5" s="6" t="s">
        <v>3</v>
      </c>
      <c r="H5" s="130" t="s">
        <v>4</v>
      </c>
      <c r="I5" s="6" t="s">
        <v>3</v>
      </c>
      <c r="J5" s="130" t="s">
        <v>4</v>
      </c>
      <c r="K5" s="169" t="s">
        <v>110</v>
      </c>
    </row>
    <row r="6" spans="1:11">
      <c r="A6" s="131"/>
      <c r="B6" s="132"/>
      <c r="C6" s="132"/>
      <c r="D6" s="133"/>
      <c r="E6" s="134">
        <v>0</v>
      </c>
      <c r="F6" s="135"/>
      <c r="G6" s="7"/>
      <c r="H6" s="136"/>
      <c r="I6" s="135"/>
      <c r="J6" s="137"/>
      <c r="K6" s="170"/>
    </row>
    <row r="7" spans="1:11">
      <c r="B7" s="139"/>
      <c r="C7" s="139"/>
      <c r="D7" s="192" t="s">
        <v>79</v>
      </c>
      <c r="E7" s="140"/>
      <c r="F7" s="141"/>
      <c r="G7" s="142"/>
      <c r="H7" s="143"/>
      <c r="I7" s="142"/>
      <c r="J7" s="143"/>
      <c r="K7" s="170"/>
    </row>
    <row r="8" spans="1:11">
      <c r="A8" s="138"/>
      <c r="B8" s="119" t="s">
        <v>33</v>
      </c>
      <c r="C8" s="119" t="s">
        <v>112</v>
      </c>
      <c r="D8" s="167" t="s">
        <v>390</v>
      </c>
      <c r="E8" s="140">
        <v>20</v>
      </c>
      <c r="F8" s="141" t="s">
        <v>18</v>
      </c>
      <c r="G8" s="142"/>
      <c r="H8" s="143">
        <f t="shared" ref="H8:H38" si="0">E8*G8</f>
        <v>0</v>
      </c>
      <c r="I8" s="142"/>
      <c r="J8" s="143">
        <f t="shared" ref="J8:J38" si="1">E8*I8</f>
        <v>0</v>
      </c>
      <c r="K8" s="171" t="s">
        <v>111</v>
      </c>
    </row>
    <row r="9" spans="1:11">
      <c r="A9" s="138"/>
      <c r="B9" s="119" t="s">
        <v>34</v>
      </c>
      <c r="C9" s="119" t="s">
        <v>113</v>
      </c>
      <c r="D9" s="167" t="s">
        <v>80</v>
      </c>
      <c r="E9" s="140">
        <v>580</v>
      </c>
      <c r="F9" s="141" t="s">
        <v>18</v>
      </c>
      <c r="G9" s="142"/>
      <c r="H9" s="143">
        <f t="shared" si="0"/>
        <v>0</v>
      </c>
      <c r="I9" s="142"/>
      <c r="J9" s="143">
        <f t="shared" si="1"/>
        <v>0</v>
      </c>
      <c r="K9" s="171" t="s">
        <v>111</v>
      </c>
    </row>
    <row r="10" spans="1:11">
      <c r="A10" s="138"/>
      <c r="B10" s="119" t="s">
        <v>35</v>
      </c>
      <c r="C10" s="119" t="s">
        <v>114</v>
      </c>
      <c r="D10" s="167" t="s">
        <v>81</v>
      </c>
      <c r="E10" s="140">
        <v>100</v>
      </c>
      <c r="F10" s="141" t="s">
        <v>15</v>
      </c>
      <c r="G10" s="142"/>
      <c r="H10" s="143">
        <f t="shared" si="0"/>
        <v>0</v>
      </c>
      <c r="I10" s="142"/>
      <c r="J10" s="143">
        <f t="shared" si="1"/>
        <v>0</v>
      </c>
      <c r="K10" s="171" t="s">
        <v>111</v>
      </c>
    </row>
    <row r="11" spans="1:11" ht="12" customHeight="1">
      <c r="A11" s="138"/>
      <c r="B11" s="119" t="s">
        <v>43</v>
      </c>
      <c r="C11" s="119" t="s">
        <v>115</v>
      </c>
      <c r="D11" s="167" t="s">
        <v>164</v>
      </c>
      <c r="E11" s="140">
        <v>150</v>
      </c>
      <c r="F11" s="141" t="s">
        <v>18</v>
      </c>
      <c r="G11" s="142"/>
      <c r="H11" s="143">
        <f t="shared" si="0"/>
        <v>0</v>
      </c>
      <c r="I11" s="142"/>
      <c r="J11" s="143">
        <f t="shared" si="1"/>
        <v>0</v>
      </c>
      <c r="K11" s="171" t="s">
        <v>111</v>
      </c>
    </row>
    <row r="12" spans="1:11">
      <c r="A12" s="138"/>
      <c r="B12" s="119" t="s">
        <v>44</v>
      </c>
      <c r="C12" s="119" t="s">
        <v>116</v>
      </c>
      <c r="D12" s="167" t="s">
        <v>82</v>
      </c>
      <c r="E12" s="140">
        <v>200</v>
      </c>
      <c r="F12" s="141" t="s">
        <v>15</v>
      </c>
      <c r="G12" s="142"/>
      <c r="H12" s="143">
        <f t="shared" si="0"/>
        <v>0</v>
      </c>
      <c r="I12" s="142"/>
      <c r="J12" s="143">
        <f t="shared" si="1"/>
        <v>0</v>
      </c>
      <c r="K12" s="171" t="s">
        <v>111</v>
      </c>
    </row>
    <row r="13" spans="1:11">
      <c r="A13" s="138"/>
      <c r="B13" s="119" t="s">
        <v>45</v>
      </c>
      <c r="C13" s="119" t="s">
        <v>117</v>
      </c>
      <c r="D13" s="167" t="s">
        <v>83</v>
      </c>
      <c r="E13" s="140">
        <v>800</v>
      </c>
      <c r="F13" s="141" t="s">
        <v>15</v>
      </c>
      <c r="G13" s="142"/>
      <c r="H13" s="143">
        <f t="shared" si="0"/>
        <v>0</v>
      </c>
      <c r="I13" s="142"/>
      <c r="J13" s="143">
        <f t="shared" si="1"/>
        <v>0</v>
      </c>
      <c r="K13" s="171" t="s">
        <v>111</v>
      </c>
    </row>
    <row r="14" spans="1:11">
      <c r="A14" s="138"/>
      <c r="B14" s="119" t="s">
        <v>54</v>
      </c>
      <c r="C14" s="119" t="s">
        <v>118</v>
      </c>
      <c r="D14" s="167" t="s">
        <v>99</v>
      </c>
      <c r="E14" s="140">
        <v>450</v>
      </c>
      <c r="F14" s="141" t="s">
        <v>18</v>
      </c>
      <c r="G14" s="142"/>
      <c r="H14" s="143">
        <f t="shared" si="0"/>
        <v>0</v>
      </c>
      <c r="I14" s="142"/>
      <c r="J14" s="143">
        <f t="shared" si="1"/>
        <v>0</v>
      </c>
      <c r="K14" s="171" t="s">
        <v>111</v>
      </c>
    </row>
    <row r="15" spans="1:11">
      <c r="A15" s="138"/>
      <c r="B15" s="119" t="s">
        <v>55</v>
      </c>
      <c r="C15" s="119" t="s">
        <v>119</v>
      </c>
      <c r="D15" s="167" t="s">
        <v>100</v>
      </c>
      <c r="E15" s="140">
        <v>250</v>
      </c>
      <c r="F15" s="141" t="s">
        <v>18</v>
      </c>
      <c r="G15" s="142"/>
      <c r="H15" s="143">
        <f t="shared" si="0"/>
        <v>0</v>
      </c>
      <c r="I15" s="142"/>
      <c r="J15" s="143">
        <f t="shared" si="1"/>
        <v>0</v>
      </c>
      <c r="K15" s="171" t="s">
        <v>111</v>
      </c>
    </row>
    <row r="16" spans="1:11" ht="14.25" customHeight="1">
      <c r="A16" s="138"/>
      <c r="B16" s="119" t="s">
        <v>56</v>
      </c>
      <c r="C16" s="119" t="s">
        <v>120</v>
      </c>
      <c r="D16" s="167" t="s">
        <v>84</v>
      </c>
      <c r="E16" s="140">
        <v>480</v>
      </c>
      <c r="F16" s="141" t="s">
        <v>15</v>
      </c>
      <c r="G16" s="142"/>
      <c r="H16" s="143">
        <f t="shared" si="0"/>
        <v>0</v>
      </c>
      <c r="I16" s="142"/>
      <c r="J16" s="143">
        <f t="shared" si="1"/>
        <v>0</v>
      </c>
      <c r="K16" s="171" t="s">
        <v>111</v>
      </c>
    </row>
    <row r="17" spans="1:11">
      <c r="A17" s="138"/>
      <c r="B17" s="119" t="s">
        <v>57</v>
      </c>
      <c r="C17" s="119" t="s">
        <v>121</v>
      </c>
      <c r="D17" s="167" t="s">
        <v>392</v>
      </c>
      <c r="E17" s="140">
        <v>6500</v>
      </c>
      <c r="F17" s="141" t="s">
        <v>15</v>
      </c>
      <c r="G17" s="142"/>
      <c r="H17" s="143">
        <f t="shared" si="0"/>
        <v>0</v>
      </c>
      <c r="I17" s="142"/>
      <c r="J17" s="143">
        <f t="shared" si="1"/>
        <v>0</v>
      </c>
      <c r="K17" s="171" t="s">
        <v>111</v>
      </c>
    </row>
    <row r="18" spans="1:11">
      <c r="A18" s="138"/>
      <c r="B18" s="119" t="s">
        <v>58</v>
      </c>
      <c r="C18" s="119" t="s">
        <v>122</v>
      </c>
      <c r="D18" s="167" t="s">
        <v>85</v>
      </c>
      <c r="E18" s="140">
        <v>1200</v>
      </c>
      <c r="F18" s="141" t="s">
        <v>15</v>
      </c>
      <c r="G18" s="142"/>
      <c r="H18" s="143">
        <f t="shared" ref="H18" si="2">E18*G18</f>
        <v>0</v>
      </c>
      <c r="I18" s="142"/>
      <c r="J18" s="143">
        <f t="shared" ref="J18" si="3">E18*I18</f>
        <v>0</v>
      </c>
      <c r="K18" s="171" t="s">
        <v>111</v>
      </c>
    </row>
    <row r="19" spans="1:11">
      <c r="A19" s="138"/>
      <c r="B19" s="119" t="s">
        <v>59</v>
      </c>
      <c r="C19" s="119" t="s">
        <v>123</v>
      </c>
      <c r="D19" s="167" t="s">
        <v>101</v>
      </c>
      <c r="E19" s="140">
        <v>18</v>
      </c>
      <c r="F19" s="141" t="s">
        <v>15</v>
      </c>
      <c r="G19" s="142"/>
      <c r="H19" s="143">
        <f t="shared" si="0"/>
        <v>0</v>
      </c>
      <c r="I19" s="142"/>
      <c r="J19" s="143">
        <f t="shared" si="1"/>
        <v>0</v>
      </c>
      <c r="K19" s="171" t="s">
        <v>111</v>
      </c>
    </row>
    <row r="20" spans="1:11">
      <c r="A20" s="138"/>
      <c r="B20" s="119" t="s">
        <v>60</v>
      </c>
      <c r="C20" s="119" t="s">
        <v>124</v>
      </c>
      <c r="D20" s="167" t="s">
        <v>86</v>
      </c>
      <c r="E20" s="140">
        <f>E10</f>
        <v>100</v>
      </c>
      <c r="F20" s="141" t="s">
        <v>15</v>
      </c>
      <c r="G20" s="142">
        <v>0</v>
      </c>
      <c r="H20" s="143">
        <f t="shared" si="0"/>
        <v>0</v>
      </c>
      <c r="I20" s="142"/>
      <c r="J20" s="143">
        <f t="shared" si="1"/>
        <v>0</v>
      </c>
      <c r="K20" s="171" t="s">
        <v>111</v>
      </c>
    </row>
    <row r="21" spans="1:11">
      <c r="A21" s="138"/>
      <c r="B21" s="119" t="s">
        <v>61</v>
      </c>
      <c r="C21" s="119" t="s">
        <v>125</v>
      </c>
      <c r="D21" s="167" t="s">
        <v>87</v>
      </c>
      <c r="E21" s="140">
        <v>500</v>
      </c>
      <c r="F21" s="141" t="s">
        <v>18</v>
      </c>
      <c r="G21" s="142">
        <v>0</v>
      </c>
      <c r="H21" s="143">
        <f t="shared" si="0"/>
        <v>0</v>
      </c>
      <c r="I21" s="142"/>
      <c r="J21" s="143">
        <f t="shared" si="1"/>
        <v>0</v>
      </c>
      <c r="K21" s="171" t="s">
        <v>111</v>
      </c>
    </row>
    <row r="22" spans="1:11">
      <c r="A22" s="138"/>
      <c r="B22" s="119" t="s">
        <v>62</v>
      </c>
      <c r="C22" s="119" t="s">
        <v>126</v>
      </c>
      <c r="D22" s="167" t="s">
        <v>88</v>
      </c>
      <c r="E22" s="140">
        <f>E21</f>
        <v>500</v>
      </c>
      <c r="F22" s="141" t="s">
        <v>18</v>
      </c>
      <c r="G22" s="142">
        <v>0</v>
      </c>
      <c r="H22" s="143">
        <f t="shared" si="0"/>
        <v>0</v>
      </c>
      <c r="I22" s="142"/>
      <c r="J22" s="143">
        <f t="shared" si="1"/>
        <v>0</v>
      </c>
      <c r="K22" s="171" t="s">
        <v>111</v>
      </c>
    </row>
    <row r="23" spans="1:11">
      <c r="A23" s="138"/>
      <c r="B23" s="119" t="s">
        <v>63</v>
      </c>
      <c r="C23" s="119" t="s">
        <v>127</v>
      </c>
      <c r="D23" s="93" t="s">
        <v>21</v>
      </c>
      <c r="E23" s="218">
        <v>4.2</v>
      </c>
      <c r="F23" s="141" t="s">
        <v>20</v>
      </c>
      <c r="G23" s="142"/>
      <c r="H23" s="143">
        <f t="shared" si="0"/>
        <v>0</v>
      </c>
      <c r="I23" s="142"/>
      <c r="J23" s="143">
        <f t="shared" si="1"/>
        <v>0</v>
      </c>
      <c r="K23" s="171" t="s">
        <v>111</v>
      </c>
    </row>
    <row r="24" spans="1:11">
      <c r="A24" s="138"/>
      <c r="B24" s="119" t="s">
        <v>64</v>
      </c>
      <c r="C24" s="119" t="s">
        <v>128</v>
      </c>
      <c r="D24" s="167" t="s">
        <v>89</v>
      </c>
      <c r="E24" s="140">
        <v>250</v>
      </c>
      <c r="F24" s="141" t="s">
        <v>90</v>
      </c>
      <c r="G24" s="142"/>
      <c r="H24" s="143">
        <f t="shared" si="0"/>
        <v>0</v>
      </c>
      <c r="I24" s="142"/>
      <c r="J24" s="143">
        <f t="shared" si="1"/>
        <v>0</v>
      </c>
      <c r="K24" s="171" t="s">
        <v>111</v>
      </c>
    </row>
    <row r="25" spans="1:11">
      <c r="A25" s="138"/>
      <c r="B25" s="119" t="s">
        <v>65</v>
      </c>
      <c r="C25" s="119" t="s">
        <v>129</v>
      </c>
      <c r="D25" s="191" t="s">
        <v>165</v>
      </c>
      <c r="E25" s="219">
        <v>120</v>
      </c>
      <c r="F25" s="85" t="s">
        <v>15</v>
      </c>
      <c r="G25" s="83">
        <v>0</v>
      </c>
      <c r="H25" s="143">
        <f t="shared" si="0"/>
        <v>0</v>
      </c>
      <c r="I25" s="83"/>
      <c r="J25" s="143">
        <f t="shared" si="1"/>
        <v>0</v>
      </c>
      <c r="K25" s="171" t="s">
        <v>111</v>
      </c>
    </row>
    <row r="26" spans="1:11">
      <c r="A26" s="138"/>
      <c r="B26" s="119" t="s">
        <v>66</v>
      </c>
      <c r="C26" s="119" t="s">
        <v>130</v>
      </c>
      <c r="D26" s="191" t="s">
        <v>166</v>
      </c>
      <c r="E26" s="219">
        <v>170</v>
      </c>
      <c r="F26" s="85" t="s">
        <v>15</v>
      </c>
      <c r="G26" s="83">
        <v>0</v>
      </c>
      <c r="H26" s="143">
        <f t="shared" si="0"/>
        <v>0</v>
      </c>
      <c r="I26" s="83"/>
      <c r="J26" s="143">
        <f t="shared" si="1"/>
        <v>0</v>
      </c>
      <c r="K26" s="171" t="s">
        <v>111</v>
      </c>
    </row>
    <row r="27" spans="1:11">
      <c r="A27" s="138"/>
      <c r="B27" s="119" t="s">
        <v>71</v>
      </c>
      <c r="C27" s="119" t="s">
        <v>131</v>
      </c>
      <c r="D27" s="191" t="s">
        <v>167</v>
      </c>
      <c r="E27" s="219">
        <v>20</v>
      </c>
      <c r="F27" s="85" t="s">
        <v>15</v>
      </c>
      <c r="G27" s="83">
        <v>0</v>
      </c>
      <c r="H27" s="143">
        <f t="shared" si="0"/>
        <v>0</v>
      </c>
      <c r="I27" s="83"/>
      <c r="J27" s="143">
        <f t="shared" si="1"/>
        <v>0</v>
      </c>
      <c r="K27" s="171" t="s">
        <v>111</v>
      </c>
    </row>
    <row r="28" spans="1:11">
      <c r="A28" s="138"/>
      <c r="B28" s="119" t="s">
        <v>72</v>
      </c>
      <c r="C28" s="119" t="s">
        <v>132</v>
      </c>
      <c r="D28" s="191" t="s">
        <v>168</v>
      </c>
      <c r="E28" s="219">
        <v>40</v>
      </c>
      <c r="F28" s="85" t="s">
        <v>15</v>
      </c>
      <c r="G28" s="83">
        <v>0</v>
      </c>
      <c r="H28" s="143">
        <f t="shared" si="0"/>
        <v>0</v>
      </c>
      <c r="I28" s="83"/>
      <c r="J28" s="143">
        <f t="shared" si="1"/>
        <v>0</v>
      </c>
      <c r="K28" s="171" t="s">
        <v>111</v>
      </c>
    </row>
    <row r="29" spans="1:11">
      <c r="A29" s="138"/>
      <c r="B29" s="119" t="s">
        <v>73</v>
      </c>
      <c r="C29" s="119" t="s">
        <v>133</v>
      </c>
      <c r="D29" s="191" t="s">
        <v>169</v>
      </c>
      <c r="E29" s="219">
        <v>25</v>
      </c>
      <c r="F29" s="85" t="s">
        <v>15</v>
      </c>
      <c r="G29" s="83">
        <v>0</v>
      </c>
      <c r="H29" s="143">
        <f t="shared" si="0"/>
        <v>0</v>
      </c>
      <c r="I29" s="83"/>
      <c r="J29" s="143">
        <f t="shared" si="1"/>
        <v>0</v>
      </c>
      <c r="K29" s="171" t="s">
        <v>111</v>
      </c>
    </row>
    <row r="30" spans="1:11">
      <c r="A30" s="138"/>
      <c r="B30" s="119" t="s">
        <v>74</v>
      </c>
      <c r="C30" s="119" t="s">
        <v>134</v>
      </c>
      <c r="D30" s="191" t="s">
        <v>170</v>
      </c>
      <c r="E30" s="219">
        <v>12</v>
      </c>
      <c r="F30" s="85" t="s">
        <v>15</v>
      </c>
      <c r="G30" s="83">
        <v>0</v>
      </c>
      <c r="H30" s="143">
        <f t="shared" si="0"/>
        <v>0</v>
      </c>
      <c r="I30" s="83"/>
      <c r="J30" s="143">
        <f t="shared" si="1"/>
        <v>0</v>
      </c>
      <c r="K30" s="171" t="s">
        <v>111</v>
      </c>
    </row>
    <row r="31" spans="1:11">
      <c r="A31" s="138"/>
      <c r="B31" s="121"/>
      <c r="C31" s="119"/>
      <c r="D31" s="192" t="s">
        <v>31</v>
      </c>
      <c r="E31" s="193"/>
      <c r="F31" s="183"/>
      <c r="G31" s="83"/>
      <c r="H31" s="83"/>
      <c r="I31" s="83"/>
      <c r="J31" s="83"/>
      <c r="K31" s="171"/>
    </row>
    <row r="32" spans="1:11">
      <c r="A32" s="138"/>
      <c r="B32" s="194" t="s">
        <v>36</v>
      </c>
      <c r="C32" s="119" t="s">
        <v>135</v>
      </c>
      <c r="D32" s="167" t="s">
        <v>91</v>
      </c>
      <c r="E32" s="140">
        <v>80</v>
      </c>
      <c r="F32" s="141" t="s">
        <v>19</v>
      </c>
      <c r="G32" s="142">
        <v>0</v>
      </c>
      <c r="H32" s="143">
        <f t="shared" si="0"/>
        <v>0</v>
      </c>
      <c r="I32" s="142"/>
      <c r="J32" s="143">
        <f t="shared" si="1"/>
        <v>0</v>
      </c>
      <c r="K32" s="171" t="s">
        <v>111</v>
      </c>
    </row>
    <row r="33" spans="1:11">
      <c r="A33" s="138"/>
      <c r="B33" s="194" t="s">
        <v>37</v>
      </c>
      <c r="C33" s="119" t="s">
        <v>136</v>
      </c>
      <c r="D33" s="167" t="s">
        <v>92</v>
      </c>
      <c r="E33" s="117">
        <v>4.8</v>
      </c>
      <c r="F33" s="141" t="s">
        <v>93</v>
      </c>
      <c r="G33" s="142">
        <v>0</v>
      </c>
      <c r="H33" s="143">
        <f t="shared" si="0"/>
        <v>0</v>
      </c>
      <c r="I33" s="142"/>
      <c r="J33" s="143">
        <f t="shared" si="1"/>
        <v>0</v>
      </c>
      <c r="K33" s="171" t="s">
        <v>111</v>
      </c>
    </row>
    <row r="34" spans="1:11">
      <c r="A34" s="138"/>
      <c r="B34" s="194" t="s">
        <v>38</v>
      </c>
      <c r="C34" s="119" t="s">
        <v>137</v>
      </c>
      <c r="D34" s="167" t="s">
        <v>94</v>
      </c>
      <c r="E34" s="117">
        <v>4.8</v>
      </c>
      <c r="F34" s="141" t="s">
        <v>93</v>
      </c>
      <c r="G34" s="142">
        <v>0</v>
      </c>
      <c r="H34" s="143">
        <f t="shared" si="0"/>
        <v>0</v>
      </c>
      <c r="I34" s="142"/>
      <c r="J34" s="143">
        <f t="shared" si="1"/>
        <v>0</v>
      </c>
      <c r="K34" s="171" t="s">
        <v>111</v>
      </c>
    </row>
    <row r="35" spans="1:11">
      <c r="A35" s="138"/>
      <c r="B35" s="194" t="s">
        <v>39</v>
      </c>
      <c r="C35" s="119" t="s">
        <v>138</v>
      </c>
      <c r="D35" s="167" t="s">
        <v>95</v>
      </c>
      <c r="E35" s="117">
        <v>4.8</v>
      </c>
      <c r="F35" s="141" t="s">
        <v>93</v>
      </c>
      <c r="G35" s="142">
        <v>0</v>
      </c>
      <c r="H35" s="143">
        <f t="shared" si="0"/>
        <v>0</v>
      </c>
      <c r="I35" s="142"/>
      <c r="J35" s="143">
        <f t="shared" si="1"/>
        <v>0</v>
      </c>
      <c r="K35" s="171" t="s">
        <v>111</v>
      </c>
    </row>
    <row r="36" spans="1:11">
      <c r="A36" s="138"/>
      <c r="B36" s="194" t="s">
        <v>67</v>
      </c>
      <c r="C36" s="119" t="s">
        <v>139</v>
      </c>
      <c r="D36" s="167" t="s">
        <v>96</v>
      </c>
      <c r="E36" s="140">
        <v>80</v>
      </c>
      <c r="F36" s="141" t="s">
        <v>97</v>
      </c>
      <c r="G36" s="142">
        <v>0</v>
      </c>
      <c r="H36" s="143">
        <f t="shared" si="0"/>
        <v>0</v>
      </c>
      <c r="I36" s="142"/>
      <c r="J36" s="143">
        <f t="shared" si="1"/>
        <v>0</v>
      </c>
      <c r="K36" s="171" t="s">
        <v>111</v>
      </c>
    </row>
    <row r="37" spans="1:11">
      <c r="A37" s="138"/>
      <c r="B37" s="194" t="s">
        <v>68</v>
      </c>
      <c r="C37" s="119" t="s">
        <v>140</v>
      </c>
      <c r="D37" s="167" t="s">
        <v>98</v>
      </c>
      <c r="E37" s="140">
        <v>32</v>
      </c>
      <c r="F37" s="141" t="s">
        <v>19</v>
      </c>
      <c r="G37" s="142">
        <v>0</v>
      </c>
      <c r="H37" s="143">
        <f t="shared" si="0"/>
        <v>0</v>
      </c>
      <c r="I37" s="142"/>
      <c r="J37" s="143">
        <f t="shared" si="1"/>
        <v>0</v>
      </c>
      <c r="K37" s="171" t="s">
        <v>111</v>
      </c>
    </row>
    <row r="38" spans="1:11">
      <c r="A38" s="138"/>
      <c r="B38" s="194" t="s">
        <v>69</v>
      </c>
      <c r="C38" s="119" t="s">
        <v>335</v>
      </c>
      <c r="D38" s="167" t="s">
        <v>53</v>
      </c>
      <c r="E38" s="140">
        <v>32</v>
      </c>
      <c r="F38" s="141" t="s">
        <v>19</v>
      </c>
      <c r="G38" s="142">
        <v>0</v>
      </c>
      <c r="H38" s="143">
        <f t="shared" si="0"/>
        <v>0</v>
      </c>
      <c r="I38" s="142"/>
      <c r="J38" s="143">
        <f t="shared" si="1"/>
        <v>0</v>
      </c>
      <c r="K38" s="171" t="s">
        <v>111</v>
      </c>
    </row>
    <row r="39" spans="1:11">
      <c r="A39" s="145"/>
      <c r="B39" s="146"/>
      <c r="C39" s="146"/>
      <c r="D39" s="145"/>
      <c r="E39" s="147">
        <v>0</v>
      </c>
      <c r="F39" s="145"/>
      <c r="G39" s="148"/>
      <c r="H39" s="148"/>
      <c r="I39" s="148"/>
      <c r="J39" s="148"/>
    </row>
    <row r="40" spans="1:11">
      <c r="A40" s="144"/>
      <c r="B40" s="149"/>
      <c r="C40" s="149"/>
      <c r="D40" s="150"/>
      <c r="E40" s="151" t="s">
        <v>14</v>
      </c>
      <c r="F40" s="144"/>
      <c r="G40" s="143"/>
      <c r="H40" s="152"/>
      <c r="I40" s="152"/>
      <c r="J40" s="152"/>
    </row>
    <row r="41" spans="1:11">
      <c r="A41" s="144"/>
      <c r="B41" s="110" t="s">
        <v>16</v>
      </c>
      <c r="C41" s="110"/>
      <c r="D41" s="150"/>
      <c r="E41" s="151" t="s">
        <v>14</v>
      </c>
      <c r="F41" s="144"/>
      <c r="G41" s="8" t="s">
        <v>6</v>
      </c>
      <c r="H41" s="9">
        <f>SUM(H6:H40)</f>
        <v>0</v>
      </c>
      <c r="I41" s="8"/>
      <c r="J41" s="8"/>
    </row>
    <row r="42" spans="1:11">
      <c r="A42" s="144"/>
      <c r="B42" s="153"/>
      <c r="C42" s="153"/>
      <c r="D42" s="154"/>
      <c r="E42" s="151" t="s">
        <v>14</v>
      </c>
      <c r="F42" s="144"/>
      <c r="G42" s="8" t="s">
        <v>7</v>
      </c>
      <c r="H42" s="9">
        <f>SUM(J6:J40)</f>
        <v>0</v>
      </c>
      <c r="I42" s="143"/>
      <c r="J42" s="10"/>
    </row>
    <row r="43" spans="1:11">
      <c r="A43" s="155"/>
      <c r="D43" s="156"/>
      <c r="E43" s="151" t="s">
        <v>14</v>
      </c>
      <c r="F43" s="12"/>
      <c r="G43" s="12"/>
      <c r="H43" s="12"/>
      <c r="I43" s="155"/>
      <c r="J43" s="155"/>
    </row>
    <row r="44" spans="1:11" ht="18">
      <c r="A44" s="157"/>
      <c r="B44" s="114"/>
      <c r="C44" s="114"/>
      <c r="D44" s="104" t="s">
        <v>17</v>
      </c>
      <c r="E44" s="109" t="s">
        <v>14</v>
      </c>
      <c r="F44" s="14"/>
      <c r="G44" s="158">
        <f>H41+H42</f>
        <v>0</v>
      </c>
      <c r="H44" s="120"/>
      <c r="I44" s="157"/>
      <c r="J44" s="157"/>
    </row>
    <row r="45" spans="1:11" ht="13.5" thickBot="1">
      <c r="A45" s="159"/>
      <c r="B45" s="160"/>
      <c r="C45" s="160"/>
      <c r="D45" s="161"/>
      <c r="E45" s="162" t="s">
        <v>14</v>
      </c>
      <c r="F45" s="159"/>
      <c r="G45" s="159"/>
      <c r="H45" s="159"/>
      <c r="I45" s="159"/>
      <c r="J45" s="159"/>
    </row>
    <row r="46" spans="1:11">
      <c r="D46" s="121"/>
    </row>
    <row r="47" spans="1:11">
      <c r="B47" s="163"/>
      <c r="C47" s="163"/>
      <c r="D47" s="121"/>
    </row>
    <row r="49" spans="4:10">
      <c r="D49" s="164"/>
      <c r="E49" s="165"/>
      <c r="F49" s="165"/>
      <c r="G49" s="165"/>
    </row>
    <row r="50" spans="4:10">
      <c r="D50" s="121"/>
    </row>
    <row r="51" spans="4:10">
      <c r="D51" s="121"/>
      <c r="E51" s="117"/>
      <c r="F51" s="85"/>
      <c r="G51" s="83"/>
      <c r="H51" s="83"/>
      <c r="I51" s="83"/>
      <c r="J51" s="83"/>
    </row>
  </sheetData>
  <phoneticPr fontId="83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1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Krycí list</vt:lpstr>
      <vt:lpstr>D145 EK Rekapitulace</vt:lpstr>
      <vt:lpstr>EPS</vt:lpstr>
      <vt:lpstr>ER</vt:lpstr>
      <vt:lpstr>KT</vt:lpstr>
      <vt:lpstr>EPS!Názvy_tisku</vt:lpstr>
      <vt:lpstr>ER!Názvy_tisku</vt:lpstr>
      <vt:lpstr>KT!Názvy_tisku</vt:lpstr>
      <vt:lpstr>'D145 EK Rekapitulace'!Oblast_tisku</vt:lpstr>
      <vt:lpstr>EPS!Oblast_tisku</vt:lpstr>
      <vt:lpstr>ER!Oblast_tisku</vt:lpstr>
      <vt:lpstr>'Krycí list'!Oblast_tisku</vt:lpstr>
      <vt:lpstr>KT!Oblast_tisku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TOMAŇA, Torael Net s.r.o.</dc:creator>
  <cp:lastModifiedBy>Jan Kupec</cp:lastModifiedBy>
  <cp:lastPrinted>2023-05-24T18:11:39Z</cp:lastPrinted>
  <dcterms:created xsi:type="dcterms:W3CDTF">2010-11-08T11:34:11Z</dcterms:created>
  <dcterms:modified xsi:type="dcterms:W3CDTF">2026-04-17T09:49:28Z</dcterms:modified>
</cp:coreProperties>
</file>