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15360" windowHeight="8475" activeTab="0"/>
  </bookViews>
  <sheets>
    <sheet name="CN" sheetId="1" r:id="rId1"/>
  </sheets>
  <definedNames>
    <definedName name="_xlnm.Print_Area" localSheetId="0">'CN'!$A$1:$M$91</definedName>
  </definedNames>
  <calcPr fullCalcOnLoad="1"/>
</workbook>
</file>

<file path=xl/sharedStrings.xml><?xml version="1.0" encoding="utf-8"?>
<sst xmlns="http://schemas.openxmlformats.org/spreadsheetml/2006/main" count="302" uniqueCount="120">
  <si>
    <t>Popis</t>
  </si>
  <si>
    <t>Rozměry</t>
  </si>
  <si>
    <t>ks</t>
  </si>
  <si>
    <t>cena / ks bez DPH</t>
  </si>
  <si>
    <t>DPH / ks</t>
  </si>
  <si>
    <t>cena / ks s  DPH</t>
  </si>
  <si>
    <t>cena  celkem  bez DPH</t>
  </si>
  <si>
    <t>DPH celkem</t>
  </si>
  <si>
    <t>cena celkem včetně DPH</t>
  </si>
  <si>
    <t>DPH</t>
  </si>
  <si>
    <t xml:space="preserve">   celkem</t>
  </si>
  <si>
    <t>Cena celkem bez DPH</t>
  </si>
  <si>
    <t>…………………………………………………………………………….</t>
  </si>
  <si>
    <t>…………………………………………………………………………………………</t>
  </si>
  <si>
    <t>Cena celkem včetně DPH</t>
  </si>
  <si>
    <t>………………………………………………………………………………………………………</t>
  </si>
  <si>
    <t xml:space="preserve">Rekapitulace </t>
  </si>
  <si>
    <t>vynáška, montáž</t>
  </si>
  <si>
    <t>Daň z přidané hodnoty bude účtována ve výši dle zákona č.235/2004 Sb., o dani z přidané hodnoty, ve znění pozdějších předpisů platných ke dni zdanitelného plnění.</t>
  </si>
  <si>
    <t>S1</t>
  </si>
  <si>
    <t>S2</t>
  </si>
  <si>
    <t>A1</t>
  </si>
  <si>
    <t>KR1</t>
  </si>
  <si>
    <t>Ž1</t>
  </si>
  <si>
    <t>AUDIO VIDEO+STÍNÍCÍ TECHNIKA</t>
  </si>
  <si>
    <t>Skříň - 1/2 uzavřená dvířky, 1/2 otevřená, korpus včetně dvířek DTDL tl. 18 mm, pevná záda DTDL tl. 18 mm, miskové naložené závěsy bez tlumení, úchytky, nábytkový zámek, kabelové průchodky</t>
  </si>
  <si>
    <t>Stůl odkládací - nerezový, nerezový svařenec, kolečka</t>
  </si>
  <si>
    <t>800x800x1080</t>
  </si>
  <si>
    <t>OB1</t>
  </si>
  <si>
    <t>Obklad stěny - DTDL tl. 18 mm</t>
  </si>
  <si>
    <t>26716x18x2891</t>
  </si>
  <si>
    <t>OB2</t>
  </si>
  <si>
    <t>Obklad sloupu - DTDL tl. 18 mm</t>
  </si>
  <si>
    <t>546x796x2891</t>
  </si>
  <si>
    <t>OB3</t>
  </si>
  <si>
    <t>546x546x2891</t>
  </si>
  <si>
    <t>OB4</t>
  </si>
  <si>
    <t>546x765x2891</t>
  </si>
  <si>
    <t>OB5</t>
  </si>
  <si>
    <t>128x765x2891</t>
  </si>
  <si>
    <t>Kryt topení - DTDL tl. 25 mm, kovový svařenec 30x30 mm, RAL 9006, větrací mřížky</t>
  </si>
  <si>
    <t>5455x300x780</t>
  </si>
  <si>
    <t>KR2</t>
  </si>
  <si>
    <t>2228x300x780</t>
  </si>
  <si>
    <t>KR3</t>
  </si>
  <si>
    <t>8482x300x780</t>
  </si>
  <si>
    <t>D1</t>
  </si>
  <si>
    <t>D2</t>
  </si>
  <si>
    <t>1800x1970</t>
  </si>
  <si>
    <t>D3</t>
  </si>
  <si>
    <t>1450x1970</t>
  </si>
  <si>
    <t>P1</t>
  </si>
  <si>
    <t>R1</t>
  </si>
  <si>
    <t>2352x150x1222</t>
  </si>
  <si>
    <t>V1</t>
  </si>
  <si>
    <t>Vozík na příbory a tácy</t>
  </si>
  <si>
    <t>752x525x1250</t>
  </si>
  <si>
    <t>N1</t>
  </si>
  <si>
    <t>1220x1520</t>
  </si>
  <si>
    <t>Žal</t>
  </si>
  <si>
    <t>TV</t>
  </si>
  <si>
    <t>VÝPLNĚ OTVORŮ</t>
  </si>
  <si>
    <t>DOPLŇKOVÉ VYBAVENÍ</t>
  </si>
  <si>
    <t>LCD TV 40", LED, rozlišení Ultra HD (4K), 1200 Hz, WiFi integrovaná,DVB-C/S2/T2 (H.265), HDMI vstup 3x, Energetická třída A + držák TV výklopný a otočný do stran</t>
  </si>
  <si>
    <t>úhlopříčka 100cm</t>
  </si>
  <si>
    <t>1640x1570</t>
  </si>
  <si>
    <t>Okenní žaluzie horizontální</t>
  </si>
  <si>
    <t>MJ</t>
  </si>
  <si>
    <t>kpl</t>
  </si>
  <si>
    <t>Nástěnka korková, podkladní deska+ rámek DTD-L, korek tl. 5mm</t>
  </si>
  <si>
    <t>SEDACÍ NÁBYTEK</t>
  </si>
  <si>
    <t>NÁBYTEK</t>
  </si>
  <si>
    <t>BOURACÍ PRÁCE</t>
  </si>
  <si>
    <t>malbá bílá 2-násobná</t>
  </si>
  <si>
    <t>m2</t>
  </si>
  <si>
    <t>prorážení otvorů ve zdivu</t>
  </si>
  <si>
    <t>výrobní dokumentace</t>
  </si>
  <si>
    <t>Ostatní náklady</t>
  </si>
  <si>
    <t>likvidace odpadů vč. odovzu na skládku</t>
  </si>
  <si>
    <t>počet MJ</t>
  </si>
  <si>
    <t>podkladní nátěr pod tenkovrstvé omítky</t>
  </si>
  <si>
    <t>penetrace disperzní, jednonásobná</t>
  </si>
  <si>
    <t>omítka vnitř.zdiva ze such.směsi, štuková</t>
  </si>
  <si>
    <t>vyrovnání povrchu zdiva maltou tl.do 3 cm</t>
  </si>
  <si>
    <t>Omítka vnitř.zdiva ze suché směsi, hladká</t>
  </si>
  <si>
    <t>potažení vniřních stěn armovací sklovláknitou tkaninou vtalčenou do tenkovrstvé hmoty</t>
  </si>
  <si>
    <t>doprava, přesun hmot</t>
  </si>
  <si>
    <t>D+M Roleta plastová, elektricky ovládána</t>
  </si>
  <si>
    <t>Židle jídelní - skořepinová s čalouněným sedákem, potahová látka koženka, kovová kostra, chrom - viz. popis v TZ</t>
  </si>
  <si>
    <t>POL.</t>
  </si>
  <si>
    <t>OZN.</t>
  </si>
  <si>
    <t>-</t>
  </si>
  <si>
    <t>m3</t>
  </si>
  <si>
    <t>1614x950</t>
  </si>
  <si>
    <t>otlučení vápenecových omítek a povrchů do 100%</t>
  </si>
  <si>
    <t>ROZPOČET</t>
  </si>
  <si>
    <t>148 m2</t>
  </si>
  <si>
    <t xml:space="preserve">překlad vč. osazení </t>
  </si>
  <si>
    <t>zakrytí stávajících podlah netkanou geotextilíí / zabepečení proti poškození</t>
  </si>
  <si>
    <t>Pult nerezový na konzolách, nerezový svařenec</t>
  </si>
  <si>
    <t>7407x990x1102</t>
  </si>
  <si>
    <t>1400x800x750</t>
  </si>
  <si>
    <t>1200x500x1000</t>
  </si>
  <si>
    <t>1200x2070</t>
  </si>
  <si>
    <t>D+M Posuvné dveře plné hladké, okopový plech,2x madlo svislé nerezové, nerezová hrana typu "U" po celé výšce dveří</t>
  </si>
  <si>
    <t>ÚPRAVY POVRCHŮ</t>
  </si>
  <si>
    <t>keramický obklad 200x200, vč. montáže do lepidla</t>
  </si>
  <si>
    <t>krycí profil - nerezový plech tl. 2mm, kartáčovaný</t>
  </si>
  <si>
    <t>550x2000</t>
  </si>
  <si>
    <t>demontáž stávajícího DTD-L obkladů, vestavných skříní, krytů topení, stávající výjední okénko</t>
  </si>
  <si>
    <t>D+M částečně prosklené dveře dvoukřídlé povrch HPL,okopový plech, kování klika- klika, zámek vložkový, sklo čiré connex, zárubeň obložková do tl. 250mm, samozavírač</t>
  </si>
  <si>
    <t>D4</t>
  </si>
  <si>
    <t>800x1970</t>
  </si>
  <si>
    <t>D+M plné dveře hladké povrch HPL,okopový plech, kování klika- klika, zámek vložkový, bezfalcové provedení, obložení vnitřní špalety DTD-L ve stejném dekoru</t>
  </si>
  <si>
    <t xml:space="preserve">CELKEM </t>
  </si>
  <si>
    <t>Stůl jídelní - vrchní deska tl. 32mm, kovové nohy povrchová úprava chrom, rektifikační kluzáky</t>
  </si>
  <si>
    <t>přizdívka z porobetonových tvárnic</t>
  </si>
  <si>
    <t>bourání zdí cihelných</t>
  </si>
  <si>
    <t>předelení /zabezpečení prostoru protiprašnou stěnou</t>
  </si>
  <si>
    <t>SZZ Krnov - velká jídelna 2NP budova 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</si>
</sst>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_K_č_-;\-* #,##0.0\ _K_č_-;_-* &quot;-&quot;?\ _K_č_-;_-@_-"/>
    <numFmt numFmtId="166" formatCode="_-* #,##0.0\ &quot;Kč&quot;_-;\-* #,##0.0\ &quot;Kč&quot;_-;_-* &quot;-&quot;?\ &quot;Kč&quot;_-;_-@_-"/>
    <numFmt numFmtId="167" formatCode="#,##0_ ;\-#,##0\ 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\ &quot;Kč&quot;"/>
    <numFmt numFmtId="173" formatCode="[$€-2]\ #\ ##,000_);[Red]\([$€-2]\ #\ ##,000\)"/>
    <numFmt numFmtId="174" formatCode="0.000"/>
  </numFmts>
  <fonts count="59">
    <font>
      <sz val="10"/>
      <name val="Arial CE"/>
      <family val="0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14"/>
      <name val="Century Schoolbook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4"/>
      <name val="Century Schoolbook CE"/>
      <family val="1"/>
    </font>
    <font>
      <i/>
      <sz val="10"/>
      <name val="Arial CE"/>
      <family val="2"/>
    </font>
    <font>
      <b/>
      <i/>
      <sz val="10"/>
      <name val="Century Schoolbook CE"/>
      <family val="1"/>
    </font>
    <font>
      <sz val="10"/>
      <color indexed="10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sz val="10"/>
      <color indexed="16"/>
      <name val="Times New Roman CE"/>
      <family val="1"/>
    </font>
    <font>
      <b/>
      <i/>
      <sz val="16"/>
      <name val="Arial CE"/>
      <family val="2"/>
    </font>
    <font>
      <b/>
      <sz val="10"/>
      <color indexed="16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2"/>
      <name val="Arial CE"/>
      <family val="2"/>
    </font>
    <font>
      <i/>
      <sz val="10"/>
      <color indexed="16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Continuous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left" vertical="center"/>
      <protection locked="0"/>
    </xf>
    <xf numFmtId="4" fontId="16" fillId="35" borderId="0" xfId="0" applyNumberFormat="1" applyFont="1" applyFill="1" applyBorder="1" applyAlignment="1" applyProtection="1">
      <alignment horizontal="left" vertical="center"/>
      <protection locked="0"/>
    </xf>
    <xf numFmtId="3" fontId="16" fillId="35" borderId="0" xfId="0" applyNumberFormat="1" applyFont="1" applyFill="1" applyBorder="1" applyAlignment="1" applyProtection="1">
      <alignment vertical="center"/>
      <protection locked="0"/>
    </xf>
    <xf numFmtId="4" fontId="16" fillId="35" borderId="0" xfId="0" applyNumberFormat="1" applyFont="1" applyFill="1" applyBorder="1" applyAlignment="1" applyProtection="1">
      <alignment vertical="center"/>
      <protection locked="0"/>
    </xf>
    <xf numFmtId="4" fontId="17" fillId="35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9" fontId="9" fillId="0" borderId="0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/>
      <protection locked="0"/>
    </xf>
    <xf numFmtId="4" fontId="20" fillId="0" borderId="11" xfId="0" applyNumberFormat="1" applyFont="1" applyBorder="1" applyAlignment="1" applyProtection="1">
      <alignment horizontal="center" vertical="center"/>
      <protection locked="0"/>
    </xf>
    <xf numFmtId="4" fontId="20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2" fillId="36" borderId="0" xfId="0" applyFont="1" applyFill="1" applyBorder="1" applyAlignment="1" applyProtection="1">
      <alignment horizontal="center" wrapText="1"/>
      <protection locked="0"/>
    </xf>
    <xf numFmtId="164" fontId="2" fillId="36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/>
      <protection locked="0"/>
    </xf>
    <xf numFmtId="4" fontId="11" fillId="0" borderId="12" xfId="0" applyNumberFormat="1" applyFont="1" applyBorder="1" applyAlignment="1" applyProtection="1">
      <alignment horizontal="center"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9" fontId="9" fillId="0" borderId="13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14" xfId="0" applyFont="1" applyFill="1" applyBorder="1" applyAlignment="1" applyProtection="1">
      <alignment horizontal="left" vertical="justify"/>
      <protection locked="0"/>
    </xf>
    <xf numFmtId="4" fontId="16" fillId="35" borderId="15" xfId="0" applyNumberFormat="1" applyFont="1" applyFill="1" applyBorder="1" applyAlignment="1" applyProtection="1">
      <alignment horizontal="left" vertical="center"/>
      <protection locked="0"/>
    </xf>
    <xf numFmtId="3" fontId="16" fillId="35" borderId="15" xfId="0" applyNumberFormat="1" applyFont="1" applyFill="1" applyBorder="1" applyAlignment="1" applyProtection="1">
      <alignment vertical="center"/>
      <protection locked="0"/>
    </xf>
    <xf numFmtId="4" fontId="16" fillId="35" borderId="15" xfId="0" applyNumberFormat="1" applyFont="1" applyFill="1" applyBorder="1" applyAlignment="1" applyProtection="1">
      <alignment vertical="center"/>
      <protection locked="0"/>
    </xf>
    <xf numFmtId="4" fontId="17" fillId="35" borderId="15" xfId="0" applyNumberFormat="1" applyFont="1" applyFill="1" applyBorder="1" applyAlignment="1" applyProtection="1">
      <alignment vertical="center"/>
      <protection locked="0"/>
    </xf>
    <xf numFmtId="4" fontId="17" fillId="35" borderId="16" xfId="0" applyNumberFormat="1" applyFont="1" applyFill="1" applyBorder="1" applyAlignment="1" applyProtection="1">
      <alignment vertical="center"/>
      <protection locked="0"/>
    </xf>
    <xf numFmtId="0" fontId="15" fillId="35" borderId="13" xfId="0" applyFont="1" applyFill="1" applyBorder="1" applyAlignment="1" applyProtection="1">
      <alignment horizontal="left" vertical="justify"/>
      <protection locked="0"/>
    </xf>
    <xf numFmtId="4" fontId="17" fillId="35" borderId="17" xfId="0" applyNumberFormat="1" applyFont="1" applyFill="1" applyBorder="1" applyAlignment="1" applyProtection="1">
      <alignment vertical="center"/>
      <protection locked="0"/>
    </xf>
    <xf numFmtId="0" fontId="15" fillId="35" borderId="18" xfId="0" applyFont="1" applyFill="1" applyBorder="1" applyAlignment="1" applyProtection="1">
      <alignment horizontal="left" vertical="justify"/>
      <protection locked="0"/>
    </xf>
    <xf numFmtId="4" fontId="16" fillId="35" borderId="12" xfId="0" applyNumberFormat="1" applyFont="1" applyFill="1" applyBorder="1" applyAlignment="1" applyProtection="1">
      <alignment horizontal="left" vertical="center"/>
      <protection locked="0"/>
    </xf>
    <xf numFmtId="3" fontId="16" fillId="35" borderId="12" xfId="0" applyNumberFormat="1" applyFont="1" applyFill="1" applyBorder="1" applyAlignment="1" applyProtection="1">
      <alignment vertical="center"/>
      <protection locked="0"/>
    </xf>
    <xf numFmtId="4" fontId="16" fillId="35" borderId="12" xfId="0" applyNumberFormat="1" applyFont="1" applyFill="1" applyBorder="1" applyAlignment="1" applyProtection="1">
      <alignment vertical="center"/>
      <protection locked="0"/>
    </xf>
    <xf numFmtId="4" fontId="17" fillId="35" borderId="12" xfId="0" applyNumberFormat="1" applyFont="1" applyFill="1" applyBorder="1" applyAlignment="1" applyProtection="1">
      <alignment vertical="center"/>
      <protection locked="0"/>
    </xf>
    <xf numFmtId="4" fontId="17" fillId="35" borderId="19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36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6" fillId="35" borderId="0" xfId="0" applyFont="1" applyFill="1" applyAlignment="1">
      <alignment/>
    </xf>
    <xf numFmtId="0" fontId="0" fillId="0" borderId="17" xfId="0" applyFont="1" applyBorder="1" applyAlignment="1" applyProtection="1">
      <alignment/>
      <protection locked="0"/>
    </xf>
    <xf numFmtId="4" fontId="11" fillId="0" borderId="12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20" fillId="0" borderId="11" xfId="0" applyNumberFormat="1" applyFont="1" applyBorder="1" applyAlignment="1" applyProtection="1">
      <alignment/>
      <protection locked="0"/>
    </xf>
    <xf numFmtId="4" fontId="20" fillId="0" borderId="2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0" fillId="37" borderId="2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4" fontId="9" fillId="0" borderId="22" xfId="0" applyNumberFormat="1" applyFont="1" applyBorder="1" applyAlignment="1" applyProtection="1">
      <alignment horizontal="center" vertical="center" wrapText="1"/>
      <protection locked="0"/>
    </xf>
    <xf numFmtId="4" fontId="14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Continuous" vertical="center"/>
      <protection locked="0"/>
    </xf>
    <xf numFmtId="0" fontId="0" fillId="0" borderId="23" xfId="0" applyBorder="1" applyAlignment="1">
      <alignment horizontal="center" vertical="center" wrapText="1"/>
    </xf>
    <xf numFmtId="4" fontId="0" fillId="0" borderId="23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 wrapText="1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horizontal="center" vertical="center" wrapText="1"/>
    </xf>
    <xf numFmtId="4" fontId="0" fillId="0" borderId="25" xfId="0" applyNumberFormat="1" applyFont="1" applyBorder="1" applyAlignment="1" applyProtection="1">
      <alignment vertical="center"/>
      <protection locked="0"/>
    </xf>
    <xf numFmtId="9" fontId="0" fillId="0" borderId="26" xfId="0" applyNumberFormat="1" applyFont="1" applyBorder="1" applyAlignment="1" applyProtection="1">
      <alignment horizontal="center" vertical="center"/>
      <protection locked="0"/>
    </xf>
    <xf numFmtId="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left" vertical="center" wrapText="1"/>
    </xf>
    <xf numFmtId="4" fontId="0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horizontal="left" vertical="center" wrapText="1"/>
    </xf>
    <xf numFmtId="4" fontId="0" fillId="0" borderId="31" xfId="0" applyNumberFormat="1" applyFont="1" applyBorder="1" applyAlignment="1" applyProtection="1">
      <alignment vertical="center"/>
      <protection locked="0"/>
    </xf>
    <xf numFmtId="4" fontId="0" fillId="0" borderId="32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0" fillId="0" borderId="16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4" fontId="11" fillId="0" borderId="33" xfId="0" applyNumberFormat="1" applyFont="1" applyBorder="1" applyAlignment="1" applyProtection="1">
      <alignment horizontal="center" vertical="center"/>
      <protection locked="0"/>
    </xf>
    <xf numFmtId="4" fontId="11" fillId="0" borderId="33" xfId="0" applyNumberFormat="1" applyFont="1" applyBorder="1" applyAlignment="1" applyProtection="1">
      <alignment/>
      <protection locked="0"/>
    </xf>
    <xf numFmtId="4" fontId="11" fillId="0" borderId="33" xfId="0" applyNumberFormat="1" applyFont="1" applyBorder="1" applyAlignment="1" applyProtection="1">
      <alignment vertical="center"/>
      <protection locked="0"/>
    </xf>
    <xf numFmtId="9" fontId="9" fillId="0" borderId="14" xfId="0" applyNumberFormat="1" applyFont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9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9" fontId="0" fillId="0" borderId="35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0" fontId="0" fillId="0" borderId="36" xfId="0" applyNumberForma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9" fontId="0" fillId="0" borderId="37" xfId="0" applyNumberFormat="1" applyFont="1" applyBorder="1" applyAlignment="1" applyProtection="1">
      <alignment horizontal="center" vertical="center"/>
      <protection locked="0"/>
    </xf>
    <xf numFmtId="9" fontId="0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/>
      <protection locked="0"/>
    </xf>
    <xf numFmtId="9" fontId="0" fillId="0" borderId="42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41" xfId="0" applyNumberForma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35" borderId="15" xfId="0" applyFont="1" applyFill="1" applyBorder="1" applyAlignment="1" applyProtection="1">
      <alignment horizontal="center" vertical="justify"/>
      <protection locked="0"/>
    </xf>
    <xf numFmtId="0" fontId="15" fillId="35" borderId="0" xfId="0" applyFont="1" applyFill="1" applyBorder="1" applyAlignment="1" applyProtection="1">
      <alignment horizontal="center" vertical="justify"/>
      <protection locked="0"/>
    </xf>
    <xf numFmtId="0" fontId="15" fillId="35" borderId="12" xfId="0" applyFont="1" applyFill="1" applyBorder="1" applyAlignment="1" applyProtection="1">
      <alignment horizontal="center" vertical="justify"/>
      <protection locked="0"/>
    </xf>
    <xf numFmtId="0" fontId="22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horizontal="center"/>
      <protection locked="0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Border="1" applyAlignment="1" applyProtection="1">
      <alignment horizontal="justify" vertical="center"/>
      <protection locked="0"/>
    </xf>
    <xf numFmtId="174" fontId="0" fillId="0" borderId="22" xfId="0" applyNumberFormat="1" applyFont="1" applyBorder="1" applyAlignment="1" applyProtection="1">
      <alignment horizontal="justify" vertical="center"/>
      <protection locked="0"/>
    </xf>
    <xf numFmtId="174" fontId="1" fillId="33" borderId="0" xfId="0" applyNumberFormat="1" applyFont="1" applyFill="1" applyBorder="1" applyAlignment="1" applyProtection="1">
      <alignment horizontal="center" wrapText="1"/>
      <protection locked="0"/>
    </xf>
    <xf numFmtId="174" fontId="2" fillId="36" borderId="0" xfId="0" applyNumberFormat="1" applyFont="1" applyFill="1" applyBorder="1" applyAlignment="1" applyProtection="1">
      <alignment horizontal="center"/>
      <protection locked="0"/>
    </xf>
    <xf numFmtId="174" fontId="0" fillId="0" borderId="24" xfId="0" applyNumberFormat="1" applyBorder="1" applyAlignment="1">
      <alignment horizontal="center" vertical="center" wrapText="1"/>
    </xf>
    <xf numFmtId="174" fontId="0" fillId="0" borderId="23" xfId="0" applyNumberFormat="1" applyBorder="1" applyAlignment="1">
      <alignment horizontal="center" vertical="center" wrapText="1"/>
    </xf>
    <xf numFmtId="174" fontId="7" fillId="0" borderId="33" xfId="0" applyNumberFormat="1" applyFont="1" applyBorder="1" applyAlignment="1" applyProtection="1">
      <alignment horizontal="justify" vertical="justify"/>
      <protection locked="0"/>
    </xf>
    <xf numFmtId="174" fontId="7" fillId="0" borderId="0" xfId="0" applyNumberFormat="1" applyFont="1" applyBorder="1" applyAlignment="1" applyProtection="1">
      <alignment horizontal="justify" vertical="justify"/>
      <protection locked="0"/>
    </xf>
    <xf numFmtId="174" fontId="7" fillId="0" borderId="0" xfId="0" applyNumberFormat="1" applyFont="1" applyFill="1" applyBorder="1" applyAlignment="1" applyProtection="1">
      <alignment horizontal="justify" vertical="justify"/>
      <protection locked="0"/>
    </xf>
    <xf numFmtId="174" fontId="0" fillId="0" borderId="25" xfId="0" applyNumberFormat="1" applyBorder="1" applyAlignment="1">
      <alignment horizontal="center" vertical="center" wrapText="1"/>
    </xf>
    <xf numFmtId="174" fontId="7" fillId="0" borderId="12" xfId="0" applyNumberFormat="1" applyFont="1" applyBorder="1" applyAlignment="1" applyProtection="1">
      <alignment horizontal="justify" vertical="justify"/>
      <protection locked="0"/>
    </xf>
    <xf numFmtId="174" fontId="20" fillId="0" borderId="11" xfId="0" applyNumberFormat="1" applyFont="1" applyBorder="1" applyAlignment="1" applyProtection="1">
      <alignment horizontal="justify" vertical="justify"/>
      <protection locked="0"/>
    </xf>
    <xf numFmtId="174" fontId="21" fillId="0" borderId="0" xfId="0" applyNumberFormat="1" applyFont="1" applyFill="1" applyBorder="1" applyAlignment="1" applyProtection="1">
      <alignment horizontal="justify" vertical="justify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74" fontId="1" fillId="0" borderId="0" xfId="0" applyNumberFormat="1" applyFont="1" applyFill="1" applyBorder="1" applyAlignment="1" applyProtection="1">
      <alignment horizontal="center"/>
      <protection locked="0"/>
    </xf>
    <xf numFmtId="174" fontId="16" fillId="35" borderId="15" xfId="0" applyNumberFormat="1" applyFont="1" applyFill="1" applyBorder="1" applyAlignment="1" applyProtection="1">
      <alignment horizontal="center" vertical="center"/>
      <protection locked="0"/>
    </xf>
    <xf numFmtId="174" fontId="16" fillId="35" borderId="0" xfId="0" applyNumberFormat="1" applyFont="1" applyFill="1" applyBorder="1" applyAlignment="1" applyProtection="1">
      <alignment horizontal="center" vertical="center"/>
      <protection locked="0"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4" fontId="12" fillId="0" borderId="0" xfId="0" applyNumberFormat="1" applyFont="1" applyFill="1" applyBorder="1" applyAlignment="1">
      <alignment horizontal="center"/>
    </xf>
    <xf numFmtId="174" fontId="10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4" fontId="0" fillId="0" borderId="23" xfId="0" applyNumberFormat="1" applyFill="1" applyBorder="1" applyAlignment="1">
      <alignment horizontal="center" vertical="center" wrapText="1"/>
    </xf>
    <xf numFmtId="174" fontId="0" fillId="0" borderId="24" xfId="0" applyNumberForma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left" vertical="center" wrapText="1"/>
    </xf>
    <xf numFmtId="0" fontId="6" fillId="35" borderId="0" xfId="0" applyFont="1" applyFill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174" fontId="0" fillId="0" borderId="25" xfId="0" applyNumberForma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" name="Text Box 50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" name="Text Box 6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4" name="Text Box 6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5" name="Text Box 6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7" name="Text Box 6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8" name="Text Box 6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5" name="Text Box 7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6" name="Text Box 7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7" name="Text Box 7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8" name="Text Box 7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9" name="Text Box 7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0" name="Text Box 7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1" name="Text Box 7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2" name="Text Box 7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3" name="Text Box 8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4" name="Text Box 8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5" name="Text Box 8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6" name="Text Box 8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7" name="Text Box 8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8" name="Text Box 8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9" name="Text Box 8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0" name="Text Box 8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1" name="Text Box 8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2" name="Text Box 8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3" name="Text Box 9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4" name="Text Box 9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5" name="Text Box 9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6" name="Text Box 9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7" name="Text Box 9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8" name="Text Box 9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9" name="Text Box 9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40" name="Text Box 9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41" name="Text Box 9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42" name="Text Box 9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43" name="Text Box 10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44" name="Text Box 10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45" name="Text Box 10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46" name="Text Box 10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47" name="Text Box 10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48" name="Text Box 10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49" name="Text Box 10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50" name="Text Box 10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51" name="Text Box 10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52" name="Text Box 10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53" name="Text Box 11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54" name="Text Box 11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55" name="Text Box 11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56" name="Text Box 11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57" name="Text Box 11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58" name="Text Box 11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59" name="Text Box 11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60" name="Text Box 11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61" name="Text Box 11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62" name="Text Box 11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63" name="Text Box 12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64" name="Text Box 12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65" name="Text Box 12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66" name="Text Box 12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67" name="Text Box 12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68" name="Text Box 12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69" name="Text Box 12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70" name="Text Box 12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71" name="Text Box 12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72" name="Text Box 12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73" name="Text Box 13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74" name="Text Box 13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75" name="Text Box 13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76" name="Text Box 13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77" name="Text Box 13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78" name="Text Box 13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79" name="Text Box 13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80" name="Text Box 13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81" name="Text Box 13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82" name="Text Box 13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83" name="Text Box 14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84" name="Text Box 14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85" name="Text Box 14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86" name="Text Box 14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87" name="Text Box 14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88" name="Text Box 14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89" name="Text Box 14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90" name="Text Box 14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91" name="Text Box 14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92" name="Text Box 14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93" name="Text Box 15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94" name="Text Box 15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95" name="Text Box 15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96" name="Text Box 15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97" name="Text Box 15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98" name="Text Box 15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99" name="Text Box 15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00" name="Text Box 15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01" name="Text Box 15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02" name="Text Box 15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03" name="Text Box 16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04" name="Text Box 16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05" name="Text Box 16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06" name="Text Box 16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07" name="Text Box 16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08" name="Text Box 16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09" name="Text Box 16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10" name="Text Box 16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11" name="Text Box 16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12" name="Text Box 16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13" name="Text Box 17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14" name="Text Box 17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15" name="Text Box 17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16" name="Text Box 17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17" name="Text Box 17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18" name="Text Box 17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19" name="Text Box 17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20" name="Text Box 17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21" name="Text Box 17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22" name="Text Box 17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23" name="Text Box 18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24" name="Text Box 18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25" name="Text Box 18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26" name="Text Box 18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27" name="Text Box 18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28" name="Text Box 18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29" name="Text Box 18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30" name="Text Box 18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31" name="Text Box 18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32" name="Text Box 18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33" name="Text Box 19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34" name="Text Box 19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35" name="Text Box 19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36" name="Text Box 19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37" name="Text Box 19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38" name="Text Box 19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39" name="Text Box 19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40" name="Text Box 19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41" name="Text Box 19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42" name="Text Box 19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43" name="Text Box 20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44" name="Text Box 20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45" name="Text Box 20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46" name="Text Box 20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47" name="Text Box 20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48" name="Text Box 20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49" name="Text Box 20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50" name="Text Box 20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51" name="Text Box 20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52" name="Text Box 20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53" name="Text Box 21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54" name="Text Box 21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55" name="Text Box 21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56" name="Text Box 21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57" name="Text Box 21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58" name="Text Box 21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59" name="Text Box 21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60" name="Text Box 21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61" name="Text Box 21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62" name="Text Box 21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63" name="Text Box 22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64" name="Text Box 22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65" name="Text Box 22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66" name="Text Box 22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67" name="Text Box 22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68" name="Text Box 22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69" name="Text Box 22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70" name="Text Box 22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71" name="Text Box 22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72" name="Text Box 22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73" name="Text Box 23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74" name="Text Box 23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75" name="Text Box 23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76" name="Text Box 23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77" name="Text Box 23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78" name="Text Box 23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79" name="Text Box 23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80" name="Text Box 23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81" name="Text Box 23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82" name="Text Box 23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83" name="Text Box 24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84" name="Text Box 24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85" name="Text Box 24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86" name="Text Box 24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87" name="Text Box 24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88" name="Text Box 24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89" name="Text Box 24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90" name="Text Box 24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91" name="Text Box 24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92" name="Text Box 24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93" name="Text Box 25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94" name="Text Box 25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95" name="Text Box 25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96" name="Text Box 25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97" name="Text Box 25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198" name="Text Box 25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199" name="Text Box 25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00" name="Text Box 25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01" name="Text Box 25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02" name="Text Box 25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03" name="Text Box 26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04" name="Text Box 26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05" name="Text Box 26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06" name="Text Box 26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07" name="Text Box 26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08" name="Text Box 26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09" name="Text Box 26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10" name="Text Box 26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11" name="Text Box 26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12" name="Text Box 26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13" name="Text Box 27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14" name="Text Box 27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15" name="Text Box 27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16" name="Text Box 27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17" name="Text Box 27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18" name="Text Box 27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19" name="Text Box 27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20" name="Text Box 27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21" name="Text Box 27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22" name="Text Box 27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23" name="Text Box 28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24" name="Text Box 28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25" name="Text Box 28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26" name="Text Box 28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27" name="Text Box 28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28" name="Text Box 28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29" name="Text Box 28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30" name="Text Box 28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31" name="Text Box 28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32" name="Text Box 28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33" name="Text Box 29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34" name="Text Box 29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35" name="Text Box 29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36" name="Text Box 29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37" name="Text Box 29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38" name="Text Box 29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39" name="Text Box 29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40" name="Text Box 29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41" name="Text Box 29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42" name="Text Box 29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43" name="Text Box 30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44" name="Text Box 30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45" name="Text Box 30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46" name="Text Box 30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47" name="Text Box 30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48" name="Text Box 30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49" name="Text Box 30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50" name="Text Box 30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51" name="Text Box 30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52" name="Text Box 30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53" name="Text Box 31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54" name="Text Box 31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55" name="Text Box 31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56" name="Text Box 31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57" name="Text Box 31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58" name="Text Box 31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59" name="Text Box 31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60" name="Text Box 31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61" name="Text Box 31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62" name="Text Box 31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63" name="Text Box 32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64" name="Text Box 32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65" name="Text Box 32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66" name="Text Box 32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67" name="Text Box 32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68" name="Text Box 32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69" name="Text Box 32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70" name="Text Box 32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71" name="Text Box 32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72" name="Text Box 32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73" name="Text Box 33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74" name="Text Box 33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75" name="Text Box 33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76" name="Text Box 33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77" name="Text Box 33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78" name="Text Box 33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79" name="Text Box 33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80" name="Text Box 33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81" name="Text Box 33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82" name="Text Box 33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83" name="Text Box 34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84" name="Text Box 34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85" name="Text Box 34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86" name="Text Box 34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87" name="Text Box 34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88" name="Text Box 34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89" name="Text Box 34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90" name="Text Box 34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91" name="Text Box 34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92" name="Text Box 34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93" name="Text Box 35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94" name="Text Box 35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95" name="Text Box 35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96" name="Text Box 35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97" name="Text Box 36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298" name="Text Box 36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299" name="Text Box 36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00" name="Text Box 36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01" name="Text Box 36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02" name="Text Box 36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03" name="Text Box 36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04" name="Text Box 36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05" name="Text Box 36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06" name="Text Box 36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07" name="Text Box 37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08" name="Text Box 37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09" name="Text Box 37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10" name="Text Box 37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11" name="Text Box 37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12" name="Text Box 37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13" name="Text Box 37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14" name="Text Box 37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15" name="Text Box 37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16" name="Text Box 37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17" name="Text Box 38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18" name="Text Box 38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19" name="Text Box 38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20" name="Text Box 38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21" name="Text Box 38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22" name="Text Box 38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23" name="Text Box 38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24" name="Text Box 38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25" name="Text Box 38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26" name="Text Box 38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27" name="Text Box 39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28" name="Text Box 39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29" name="Text Box 39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30" name="Text Box 39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31" name="Text Box 394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32" name="Text Box 395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33" name="Text Box 396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34" name="Text Box 397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35" name="Text Box 398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36" name="Text Box 399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37" name="Text Box 400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38" name="Text Box 401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1</xdr:col>
      <xdr:colOff>228600</xdr:colOff>
      <xdr:row>90</xdr:row>
      <xdr:rowOff>0</xdr:rowOff>
    </xdr:from>
    <xdr:to>
      <xdr:col>2</xdr:col>
      <xdr:colOff>647700</xdr:colOff>
      <xdr:row>90</xdr:row>
      <xdr:rowOff>0</xdr:rowOff>
    </xdr:to>
    <xdr:sp>
      <xdr:nvSpPr>
        <xdr:cNvPr id="339" name="Text Box 402"/>
        <xdr:cNvSpPr txBox="1">
          <a:spLocks noChangeArrowheads="1"/>
        </xdr:cNvSpPr>
      </xdr:nvSpPr>
      <xdr:spPr>
        <a:xfrm>
          <a:off x="581025" y="2488882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2</xdr:col>
      <xdr:colOff>609600</xdr:colOff>
      <xdr:row>90</xdr:row>
      <xdr:rowOff>0</xdr:rowOff>
    </xdr:from>
    <xdr:to>
      <xdr:col>4</xdr:col>
      <xdr:colOff>238125</xdr:colOff>
      <xdr:row>90</xdr:row>
      <xdr:rowOff>0</xdr:rowOff>
    </xdr:to>
    <xdr:sp>
      <xdr:nvSpPr>
        <xdr:cNvPr id="340" name="Text Box 403"/>
        <xdr:cNvSpPr txBox="1">
          <a:spLocks noChangeArrowheads="1"/>
        </xdr:cNvSpPr>
      </xdr:nvSpPr>
      <xdr:spPr>
        <a:xfrm>
          <a:off x="1438275" y="24888825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M91"/>
  <sheetViews>
    <sheetView tabSelected="1" view="pageBreakPreview" zoomScale="85" zoomScaleNormal="85" zoomScaleSheetLayoutView="85" zoomScalePageLayoutView="0" workbookViewId="0" topLeftCell="A76">
      <selection activeCell="O78" sqref="O78"/>
    </sheetView>
  </sheetViews>
  <sheetFormatPr defaultColWidth="9.00390625" defaultRowHeight="12.75"/>
  <cols>
    <col min="1" max="1" width="4.625" style="1" customWidth="1"/>
    <col min="2" max="2" width="6.25390625" style="3" customWidth="1"/>
    <col min="3" max="3" width="61.875" style="62" customWidth="1"/>
    <col min="4" max="4" width="7.00390625" style="4" customWidth="1"/>
    <col min="5" max="5" width="14.625" style="4" customWidth="1"/>
    <col min="6" max="6" width="7.625" style="155" customWidth="1"/>
    <col min="7" max="7" width="10.75390625" style="1" customWidth="1"/>
    <col min="8" max="8" width="9.75390625" style="1" customWidth="1"/>
    <col min="9" max="9" width="10.75390625" style="2" customWidth="1"/>
    <col min="10" max="10" width="13.00390625" style="2" customWidth="1"/>
    <col min="11" max="11" width="11.75390625" style="62" customWidth="1"/>
    <col min="12" max="12" width="13.00390625" style="62" customWidth="1"/>
    <col min="13" max="13" width="5.75390625" style="63" customWidth="1"/>
    <col min="14" max="16384" width="9.125" style="63" customWidth="1"/>
  </cols>
  <sheetData>
    <row r="2" spans="2:13" ht="20.25">
      <c r="B2" s="5"/>
      <c r="C2" s="17"/>
      <c r="D2" s="131"/>
      <c r="E2" s="6"/>
      <c r="F2" s="156"/>
      <c r="G2" s="23"/>
      <c r="H2" s="23"/>
      <c r="I2" s="23"/>
      <c r="J2" s="23"/>
      <c r="K2" s="23"/>
      <c r="L2" s="23"/>
      <c r="M2" s="7"/>
    </row>
    <row r="3" spans="2:13" ht="20.25">
      <c r="B3" s="5"/>
      <c r="C3" s="17"/>
      <c r="D3" s="131"/>
      <c r="E3" s="6"/>
      <c r="F3" s="156"/>
      <c r="G3" s="22"/>
      <c r="H3" s="22"/>
      <c r="I3" s="22"/>
      <c r="J3" s="22"/>
      <c r="K3" s="22"/>
      <c r="L3" s="22"/>
      <c r="M3" s="7"/>
    </row>
    <row r="4" spans="2:13" ht="20.25">
      <c r="B4" s="86"/>
      <c r="C4" s="87"/>
      <c r="D4" s="132"/>
      <c r="E4" s="88"/>
      <c r="F4" s="157"/>
      <c r="G4" s="89"/>
      <c r="H4" s="90"/>
      <c r="I4" s="89"/>
      <c r="J4" s="90"/>
      <c r="K4" s="89"/>
      <c r="L4" s="90"/>
      <c r="M4" s="91"/>
    </row>
    <row r="5" spans="2:13" ht="20.25">
      <c r="B5" s="5"/>
      <c r="C5" s="17" t="s">
        <v>95</v>
      </c>
      <c r="D5" s="131"/>
      <c r="E5" s="6"/>
      <c r="F5" s="156"/>
      <c r="G5" s="22"/>
      <c r="H5" s="23"/>
      <c r="I5" s="22"/>
      <c r="J5" s="23"/>
      <c r="K5" s="22"/>
      <c r="L5" s="6"/>
      <c r="M5" s="7"/>
    </row>
    <row r="6" spans="2:13" ht="20.25">
      <c r="B6" s="5"/>
      <c r="C6" s="17" t="s">
        <v>119</v>
      </c>
      <c r="D6" s="131"/>
      <c r="E6" s="6"/>
      <c r="F6" s="156"/>
      <c r="G6" s="22"/>
      <c r="H6" s="23"/>
      <c r="I6" s="22"/>
      <c r="J6" s="23"/>
      <c r="K6" s="22"/>
      <c r="L6" s="6"/>
      <c r="M6" s="7"/>
    </row>
    <row r="7" spans="1:13" s="65" customFormat="1" ht="34.5" customHeight="1">
      <c r="A7" s="154" t="s">
        <v>89</v>
      </c>
      <c r="B7" s="154" t="s">
        <v>90</v>
      </c>
      <c r="C7" s="64" t="s">
        <v>0</v>
      </c>
      <c r="D7" s="137" t="s">
        <v>67</v>
      </c>
      <c r="E7" s="9" t="s">
        <v>1</v>
      </c>
      <c r="F7" s="158" t="s">
        <v>79</v>
      </c>
      <c r="G7" s="10" t="s">
        <v>3</v>
      </c>
      <c r="H7" s="10" t="s">
        <v>4</v>
      </c>
      <c r="I7" s="10" t="s">
        <v>5</v>
      </c>
      <c r="J7" s="10" t="s">
        <v>6</v>
      </c>
      <c r="K7" s="10" t="s">
        <v>7</v>
      </c>
      <c r="L7" s="10" t="s">
        <v>8</v>
      </c>
      <c r="M7" s="11" t="s">
        <v>9</v>
      </c>
    </row>
    <row r="8" spans="1:13" s="69" customFormat="1" ht="15" customHeight="1" thickBot="1">
      <c r="A8" s="184"/>
      <c r="B8" s="12"/>
      <c r="C8" s="66" t="s">
        <v>72</v>
      </c>
      <c r="D8" s="139"/>
      <c r="E8" s="13"/>
      <c r="F8" s="159"/>
      <c r="G8" s="35"/>
      <c r="H8" s="35"/>
      <c r="I8" s="36"/>
      <c r="J8" s="36"/>
      <c r="K8" s="67"/>
      <c r="L8" s="67"/>
      <c r="M8" s="68"/>
    </row>
    <row r="9" spans="1:13" ht="25.5">
      <c r="A9" s="185">
        <v>1</v>
      </c>
      <c r="B9" s="153" t="s">
        <v>91</v>
      </c>
      <c r="C9" s="100" t="s">
        <v>109</v>
      </c>
      <c r="D9" s="133" t="s">
        <v>68</v>
      </c>
      <c r="E9" s="94" t="s">
        <v>96</v>
      </c>
      <c r="F9" s="160">
        <v>1</v>
      </c>
      <c r="G9" s="95"/>
      <c r="H9" s="95"/>
      <c r="I9" s="95"/>
      <c r="J9" s="95"/>
      <c r="K9" s="95"/>
      <c r="L9" s="101"/>
      <c r="M9" s="98">
        <v>0.21</v>
      </c>
    </row>
    <row r="10" spans="1:13" ht="18" customHeight="1">
      <c r="A10" s="186">
        <v>2</v>
      </c>
      <c r="B10" s="176" t="s">
        <v>91</v>
      </c>
      <c r="C10" s="102" t="s">
        <v>75</v>
      </c>
      <c r="D10" s="134" t="s">
        <v>92</v>
      </c>
      <c r="E10" s="92" t="s">
        <v>93</v>
      </c>
      <c r="F10" s="161">
        <v>0.192</v>
      </c>
      <c r="G10" s="93"/>
      <c r="H10" s="93"/>
      <c r="I10" s="93"/>
      <c r="J10" s="93"/>
      <c r="K10" s="93"/>
      <c r="L10" s="103"/>
      <c r="M10" s="99">
        <v>0.21</v>
      </c>
    </row>
    <row r="11" spans="1:13" ht="18" customHeight="1">
      <c r="A11" s="186">
        <v>3</v>
      </c>
      <c r="B11" s="176" t="s">
        <v>91</v>
      </c>
      <c r="C11" s="102" t="s">
        <v>97</v>
      </c>
      <c r="D11" s="134" t="s">
        <v>68</v>
      </c>
      <c r="E11" s="92" t="s">
        <v>91</v>
      </c>
      <c r="F11" s="161">
        <v>1</v>
      </c>
      <c r="G11" s="93"/>
      <c r="H11" s="93"/>
      <c r="I11" s="93"/>
      <c r="J11" s="93"/>
      <c r="K11" s="93"/>
      <c r="L11" s="103"/>
      <c r="M11" s="99">
        <v>0.21</v>
      </c>
    </row>
    <row r="12" spans="1:13" ht="18" customHeight="1">
      <c r="A12" s="186">
        <v>4</v>
      </c>
      <c r="B12" s="176" t="s">
        <v>91</v>
      </c>
      <c r="C12" s="116" t="s">
        <v>94</v>
      </c>
      <c r="D12" s="134" t="s">
        <v>74</v>
      </c>
      <c r="E12" s="92" t="s">
        <v>91</v>
      </c>
      <c r="F12" s="181">
        <f>((12.228*2.891)+(1.36*2.891))*1.1</f>
        <v>43.211198800000005</v>
      </c>
      <c r="G12" s="93"/>
      <c r="H12" s="93"/>
      <c r="I12" s="93"/>
      <c r="J12" s="93"/>
      <c r="K12" s="93"/>
      <c r="L12" s="103"/>
      <c r="M12" s="99">
        <v>0.21</v>
      </c>
    </row>
    <row r="13" spans="1:13" ht="18" customHeight="1" thickBot="1">
      <c r="A13" s="197">
        <v>5</v>
      </c>
      <c r="B13" s="177" t="s">
        <v>91</v>
      </c>
      <c r="C13" s="127" t="s">
        <v>117</v>
      </c>
      <c r="D13" s="136" t="s">
        <v>92</v>
      </c>
      <c r="E13" s="96" t="s">
        <v>91</v>
      </c>
      <c r="F13" s="195">
        <v>0.277</v>
      </c>
      <c r="G13" s="97"/>
      <c r="H13" s="97"/>
      <c r="I13" s="97"/>
      <c r="J13" s="97"/>
      <c r="K13" s="97"/>
      <c r="L13" s="104"/>
      <c r="M13" s="124">
        <v>0.21</v>
      </c>
    </row>
    <row r="14" spans="2:13" ht="15" customHeight="1" thickBot="1">
      <c r="B14" s="70"/>
      <c r="C14" s="107" t="s">
        <v>10</v>
      </c>
      <c r="D14" s="140"/>
      <c r="E14" s="108"/>
      <c r="F14" s="162"/>
      <c r="G14" s="109"/>
      <c r="H14" s="110"/>
      <c r="I14" s="110"/>
      <c r="J14" s="109">
        <f>SUM(J9:J13)</f>
        <v>0</v>
      </c>
      <c r="K14" s="109">
        <f>SUM(K9:K13)</f>
        <v>0</v>
      </c>
      <c r="L14" s="109">
        <f>SUM(L9:L13)</f>
        <v>0</v>
      </c>
      <c r="M14" s="111"/>
    </row>
    <row r="15" spans="1:13" s="123" customFormat="1" ht="15" customHeight="1">
      <c r="A15" s="188"/>
      <c r="B15" s="76"/>
      <c r="C15" s="118"/>
      <c r="D15" s="142"/>
      <c r="E15" s="119"/>
      <c r="F15" s="164"/>
      <c r="G15" s="120"/>
      <c r="H15" s="121"/>
      <c r="I15" s="121"/>
      <c r="J15" s="120"/>
      <c r="K15" s="120"/>
      <c r="L15" s="120"/>
      <c r="M15" s="125"/>
    </row>
    <row r="16" spans="1:13" s="65" customFormat="1" ht="34.5" customHeight="1">
      <c r="A16" s="154" t="s">
        <v>89</v>
      </c>
      <c r="B16" s="154" t="s">
        <v>90</v>
      </c>
      <c r="C16" s="64" t="s">
        <v>0</v>
      </c>
      <c r="D16" s="137" t="s">
        <v>67</v>
      </c>
      <c r="E16" s="9" t="s">
        <v>1</v>
      </c>
      <c r="F16" s="158" t="s">
        <v>79</v>
      </c>
      <c r="G16" s="10" t="s">
        <v>3</v>
      </c>
      <c r="H16" s="10" t="s">
        <v>4</v>
      </c>
      <c r="I16" s="10" t="s">
        <v>5</v>
      </c>
      <c r="J16" s="10" t="s">
        <v>6</v>
      </c>
      <c r="K16" s="10" t="s">
        <v>7</v>
      </c>
      <c r="L16" s="10" t="s">
        <v>8</v>
      </c>
      <c r="M16" s="11" t="s">
        <v>9</v>
      </c>
    </row>
    <row r="17" spans="1:13" s="69" customFormat="1" ht="15" customHeight="1" thickBot="1">
      <c r="A17" s="184"/>
      <c r="B17" s="12"/>
      <c r="C17" s="66" t="s">
        <v>105</v>
      </c>
      <c r="D17" s="139"/>
      <c r="E17" s="13"/>
      <c r="F17" s="159"/>
      <c r="G17" s="35"/>
      <c r="H17" s="35"/>
      <c r="I17" s="36"/>
      <c r="J17" s="36"/>
      <c r="K17" s="67"/>
      <c r="L17" s="67"/>
      <c r="M17" s="68"/>
    </row>
    <row r="18" spans="1:13" ht="18" customHeight="1">
      <c r="A18" s="198">
        <v>6</v>
      </c>
      <c r="B18" s="153" t="s">
        <v>91</v>
      </c>
      <c r="C18" s="100" t="s">
        <v>116</v>
      </c>
      <c r="D18" s="133" t="s">
        <v>92</v>
      </c>
      <c r="E18" s="94" t="s">
        <v>91</v>
      </c>
      <c r="F18" s="182">
        <v>0.497</v>
      </c>
      <c r="G18" s="95"/>
      <c r="H18" s="95"/>
      <c r="I18" s="95"/>
      <c r="J18" s="95"/>
      <c r="K18" s="95"/>
      <c r="L18" s="101"/>
      <c r="M18" s="98">
        <v>0.21</v>
      </c>
    </row>
    <row r="19" spans="1:13" ht="18" customHeight="1">
      <c r="A19" s="196">
        <v>7</v>
      </c>
      <c r="B19" s="176" t="s">
        <v>91</v>
      </c>
      <c r="C19" s="102" t="s">
        <v>106</v>
      </c>
      <c r="D19" s="134" t="s">
        <v>74</v>
      </c>
      <c r="E19" s="92" t="s">
        <v>91</v>
      </c>
      <c r="F19" s="181">
        <v>2</v>
      </c>
      <c r="G19" s="93"/>
      <c r="H19" s="93"/>
      <c r="I19" s="93"/>
      <c r="J19" s="93"/>
      <c r="K19" s="93"/>
      <c r="L19" s="103"/>
      <c r="M19" s="99">
        <v>0.21</v>
      </c>
    </row>
    <row r="20" spans="1:13" ht="18" customHeight="1">
      <c r="A20" s="196">
        <v>8</v>
      </c>
      <c r="B20" s="176" t="s">
        <v>91</v>
      </c>
      <c r="C20" s="102" t="s">
        <v>107</v>
      </c>
      <c r="D20" s="134" t="s">
        <v>2</v>
      </c>
      <c r="E20" s="92" t="s">
        <v>108</v>
      </c>
      <c r="F20" s="181">
        <v>2</v>
      </c>
      <c r="G20" s="93"/>
      <c r="H20" s="93"/>
      <c r="I20" s="93"/>
      <c r="J20" s="93"/>
      <c r="K20" s="93"/>
      <c r="L20" s="103"/>
      <c r="M20" s="99">
        <v>0.21</v>
      </c>
    </row>
    <row r="21" spans="1:13" ht="18" customHeight="1">
      <c r="A21" s="196">
        <v>9</v>
      </c>
      <c r="B21" s="176" t="s">
        <v>91</v>
      </c>
      <c r="C21" s="102" t="s">
        <v>83</v>
      </c>
      <c r="D21" s="134" t="s">
        <v>74</v>
      </c>
      <c r="E21" s="92" t="s">
        <v>91</v>
      </c>
      <c r="F21" s="181">
        <f>((12.228*2.891)+(1.36*2.891))*1.1</f>
        <v>43.211198800000005</v>
      </c>
      <c r="G21" s="93"/>
      <c r="H21" s="93"/>
      <c r="I21" s="93"/>
      <c r="J21" s="93"/>
      <c r="K21" s="93"/>
      <c r="L21" s="103"/>
      <c r="M21" s="99">
        <v>0.21</v>
      </c>
    </row>
    <row r="22" spans="1:13" ht="18" customHeight="1">
      <c r="A22" s="196">
        <v>10</v>
      </c>
      <c r="B22" s="176" t="s">
        <v>91</v>
      </c>
      <c r="C22" s="102" t="s">
        <v>80</v>
      </c>
      <c r="D22" s="134" t="s">
        <v>74</v>
      </c>
      <c r="E22" s="92" t="s">
        <v>91</v>
      </c>
      <c r="F22" s="181">
        <f>((12.228*2.891)+(1.36*2.891))*1.1</f>
        <v>43.211198800000005</v>
      </c>
      <c r="G22" s="93"/>
      <c r="H22" s="93"/>
      <c r="I22" s="93"/>
      <c r="J22" s="93"/>
      <c r="K22" s="93"/>
      <c r="L22" s="103"/>
      <c r="M22" s="99">
        <v>0.21</v>
      </c>
    </row>
    <row r="23" spans="1:13" ht="27.75" customHeight="1">
      <c r="A23" s="196">
        <v>11</v>
      </c>
      <c r="B23" s="176" t="s">
        <v>91</v>
      </c>
      <c r="C23" s="102" t="s">
        <v>85</v>
      </c>
      <c r="D23" s="134" t="s">
        <v>74</v>
      </c>
      <c r="E23" s="92" t="s">
        <v>91</v>
      </c>
      <c r="F23" s="181">
        <f>((12.228*2.891)+(1.36*2.891))*1.1</f>
        <v>43.211198800000005</v>
      </c>
      <c r="G23" s="93"/>
      <c r="H23" s="93"/>
      <c r="I23" s="93"/>
      <c r="J23" s="93"/>
      <c r="K23" s="93"/>
      <c r="L23" s="103"/>
      <c r="M23" s="99">
        <v>0.21</v>
      </c>
    </row>
    <row r="24" spans="1:13" ht="18" customHeight="1">
      <c r="A24" s="196">
        <v>12</v>
      </c>
      <c r="B24" s="176" t="s">
        <v>91</v>
      </c>
      <c r="C24" s="102" t="s">
        <v>84</v>
      </c>
      <c r="D24" s="134" t="s">
        <v>74</v>
      </c>
      <c r="E24" s="92" t="s">
        <v>91</v>
      </c>
      <c r="F24" s="181">
        <f>((12.228*2.891)+(1.36*2.891))*1.1</f>
        <v>43.211198800000005</v>
      </c>
      <c r="G24" s="93"/>
      <c r="H24" s="93"/>
      <c r="I24" s="93"/>
      <c r="J24" s="93"/>
      <c r="K24" s="93"/>
      <c r="L24" s="103"/>
      <c r="M24" s="99">
        <v>0.21</v>
      </c>
    </row>
    <row r="25" spans="1:13" ht="18" customHeight="1">
      <c r="A25" s="196">
        <v>13</v>
      </c>
      <c r="B25" s="176" t="s">
        <v>91</v>
      </c>
      <c r="C25" s="102" t="s">
        <v>82</v>
      </c>
      <c r="D25" s="134" t="s">
        <v>74</v>
      </c>
      <c r="E25" s="92" t="s">
        <v>91</v>
      </c>
      <c r="F25" s="181">
        <f>((12.228*2.891)+(1.36*2.891))*1.1</f>
        <v>43.211198800000005</v>
      </c>
      <c r="G25" s="93"/>
      <c r="H25" s="93"/>
      <c r="I25" s="93"/>
      <c r="J25" s="93"/>
      <c r="K25" s="93"/>
      <c r="L25" s="103"/>
      <c r="M25" s="99">
        <v>0.21</v>
      </c>
    </row>
    <row r="26" spans="1:13" ht="18" customHeight="1">
      <c r="A26" s="196">
        <v>14</v>
      </c>
      <c r="B26" s="176" t="s">
        <v>91</v>
      </c>
      <c r="C26" s="102" t="s">
        <v>81</v>
      </c>
      <c r="D26" s="134" t="s">
        <v>74</v>
      </c>
      <c r="E26" s="92" t="s">
        <v>91</v>
      </c>
      <c r="F26" s="161">
        <f>((3.372+2.396+4.976+1.16+2.679+3.77)*2.891+(12.228*2.891)+(1.36*2.891))*1.1</f>
        <v>101.57557410000001</v>
      </c>
      <c r="G26" s="93"/>
      <c r="H26" s="93"/>
      <c r="I26" s="93"/>
      <c r="J26" s="93"/>
      <c r="K26" s="93"/>
      <c r="L26" s="103"/>
      <c r="M26" s="99">
        <v>0.21</v>
      </c>
    </row>
    <row r="27" spans="1:13" ht="18" customHeight="1" thickBot="1">
      <c r="A27" s="197">
        <v>15</v>
      </c>
      <c r="B27" s="177" t="s">
        <v>91</v>
      </c>
      <c r="C27" s="128" t="s">
        <v>73</v>
      </c>
      <c r="D27" s="136" t="s">
        <v>74</v>
      </c>
      <c r="E27" s="96" t="s">
        <v>91</v>
      </c>
      <c r="F27" s="165">
        <f>((3.372+2.396+4.976+1.16+2.679+3.77)*2.891+(12.228*2.891)+(1.36*2.891))*1.1</f>
        <v>101.57557410000001</v>
      </c>
      <c r="G27" s="97"/>
      <c r="H27" s="97"/>
      <c r="I27" s="97"/>
      <c r="J27" s="97"/>
      <c r="K27" s="97"/>
      <c r="L27" s="104"/>
      <c r="M27" s="124">
        <v>0.21</v>
      </c>
    </row>
    <row r="28" spans="2:13" ht="15" customHeight="1" thickBot="1">
      <c r="B28" s="70"/>
      <c r="C28" s="37" t="s">
        <v>10</v>
      </c>
      <c r="D28" s="144"/>
      <c r="E28" s="38"/>
      <c r="F28" s="166"/>
      <c r="G28" s="71"/>
      <c r="H28" s="39"/>
      <c r="I28" s="39"/>
      <c r="J28" s="71">
        <f>SUM(J18:J27)</f>
        <v>0</v>
      </c>
      <c r="K28" s="71">
        <f>SUM(K18:K27)</f>
        <v>0</v>
      </c>
      <c r="L28" s="71">
        <f>SUM(L18:L27)</f>
        <v>0</v>
      </c>
      <c r="M28" s="40"/>
    </row>
    <row r="29" spans="1:13" s="123" customFormat="1" ht="15" customHeight="1">
      <c r="A29" s="188"/>
      <c r="B29" s="76"/>
      <c r="C29" s="118"/>
      <c r="D29" s="142"/>
      <c r="E29" s="119"/>
      <c r="F29" s="164"/>
      <c r="G29" s="120"/>
      <c r="H29" s="121"/>
      <c r="I29" s="121"/>
      <c r="J29" s="120"/>
      <c r="K29" s="120"/>
      <c r="L29" s="120"/>
      <c r="M29" s="125"/>
    </row>
    <row r="30" spans="1:13" s="65" customFormat="1" ht="34.5" customHeight="1">
      <c r="A30" s="154" t="s">
        <v>89</v>
      </c>
      <c r="B30" s="154" t="s">
        <v>90</v>
      </c>
      <c r="C30" s="64" t="s">
        <v>0</v>
      </c>
      <c r="D30" s="137" t="s">
        <v>67</v>
      </c>
      <c r="E30" s="9" t="s">
        <v>1</v>
      </c>
      <c r="F30" s="158" t="s">
        <v>79</v>
      </c>
      <c r="G30" s="10" t="s">
        <v>3</v>
      </c>
      <c r="H30" s="10" t="s">
        <v>4</v>
      </c>
      <c r="I30" s="10" t="s">
        <v>5</v>
      </c>
      <c r="J30" s="10" t="s">
        <v>6</v>
      </c>
      <c r="K30" s="10" t="s">
        <v>7</v>
      </c>
      <c r="L30" s="10" t="s">
        <v>8</v>
      </c>
      <c r="M30" s="11" t="s">
        <v>9</v>
      </c>
    </row>
    <row r="31" spans="1:13" s="69" customFormat="1" ht="15" customHeight="1" thickBot="1">
      <c r="A31" s="184"/>
      <c r="B31" s="12"/>
      <c r="C31" s="66" t="s">
        <v>71</v>
      </c>
      <c r="D31" s="139"/>
      <c r="E31" s="13"/>
      <c r="F31" s="159"/>
      <c r="G31" s="35"/>
      <c r="H31" s="35"/>
      <c r="I31" s="36"/>
      <c r="J31" s="36"/>
      <c r="K31" s="67"/>
      <c r="L31" s="67"/>
      <c r="M31" s="68"/>
    </row>
    <row r="32" spans="1:13" ht="38.25">
      <c r="A32" s="192">
        <v>16</v>
      </c>
      <c r="B32" s="153" t="s">
        <v>21</v>
      </c>
      <c r="C32" s="100" t="s">
        <v>25</v>
      </c>
      <c r="D32" s="133" t="s">
        <v>2</v>
      </c>
      <c r="E32" s="94" t="s">
        <v>102</v>
      </c>
      <c r="F32" s="160">
        <v>1</v>
      </c>
      <c r="G32" s="95"/>
      <c r="H32" s="95"/>
      <c r="I32" s="95"/>
      <c r="J32" s="95"/>
      <c r="K32" s="95"/>
      <c r="L32" s="101"/>
      <c r="M32" s="98">
        <v>0.21</v>
      </c>
    </row>
    <row r="33" spans="1:13" ht="25.5">
      <c r="A33" s="193">
        <v>17</v>
      </c>
      <c r="B33" s="176" t="s">
        <v>19</v>
      </c>
      <c r="C33" s="102" t="s">
        <v>115</v>
      </c>
      <c r="D33" s="134" t="s">
        <v>2</v>
      </c>
      <c r="E33" s="92" t="s">
        <v>101</v>
      </c>
      <c r="F33" s="161">
        <v>40</v>
      </c>
      <c r="G33" s="93"/>
      <c r="H33" s="93"/>
      <c r="I33" s="93"/>
      <c r="J33" s="93"/>
      <c r="K33" s="93"/>
      <c r="L33" s="103"/>
      <c r="M33" s="99">
        <v>0.21</v>
      </c>
    </row>
    <row r="34" spans="1:13" ht="27.75" customHeight="1">
      <c r="A34" s="193">
        <v>18</v>
      </c>
      <c r="B34" s="176" t="s">
        <v>20</v>
      </c>
      <c r="C34" s="183" t="s">
        <v>26</v>
      </c>
      <c r="D34" s="135" t="s">
        <v>2</v>
      </c>
      <c r="E34" s="92" t="s">
        <v>27</v>
      </c>
      <c r="F34" s="161">
        <v>2</v>
      </c>
      <c r="G34" s="93"/>
      <c r="H34" s="93"/>
      <c r="I34" s="93"/>
      <c r="J34" s="93"/>
      <c r="K34" s="93"/>
      <c r="L34" s="103"/>
      <c r="M34" s="99">
        <v>0.21</v>
      </c>
    </row>
    <row r="35" spans="1:13" ht="18.75" customHeight="1">
      <c r="A35" s="193">
        <v>19</v>
      </c>
      <c r="B35" s="176" t="s">
        <v>28</v>
      </c>
      <c r="C35" s="102" t="s">
        <v>29</v>
      </c>
      <c r="D35" s="134" t="s">
        <v>2</v>
      </c>
      <c r="E35" s="92" t="s">
        <v>30</v>
      </c>
      <c r="F35" s="161">
        <v>1</v>
      </c>
      <c r="G35" s="93"/>
      <c r="H35" s="93"/>
      <c r="I35" s="93"/>
      <c r="J35" s="93"/>
      <c r="K35" s="93"/>
      <c r="L35" s="103"/>
      <c r="M35" s="99">
        <v>0.21</v>
      </c>
    </row>
    <row r="36" spans="1:13" ht="18.75" customHeight="1">
      <c r="A36" s="193">
        <v>20</v>
      </c>
      <c r="B36" s="176" t="s">
        <v>31</v>
      </c>
      <c r="C36" s="116" t="s">
        <v>32</v>
      </c>
      <c r="D36" s="135" t="s">
        <v>2</v>
      </c>
      <c r="E36" s="92" t="s">
        <v>33</v>
      </c>
      <c r="F36" s="161">
        <v>3</v>
      </c>
      <c r="G36" s="93"/>
      <c r="H36" s="93"/>
      <c r="I36" s="93"/>
      <c r="J36" s="93"/>
      <c r="K36" s="93"/>
      <c r="L36" s="103"/>
      <c r="M36" s="99">
        <v>0.21</v>
      </c>
    </row>
    <row r="37" spans="1:13" ht="18.75" customHeight="1">
      <c r="A37" s="193">
        <v>21</v>
      </c>
      <c r="B37" s="176" t="s">
        <v>34</v>
      </c>
      <c r="C37" s="102" t="s">
        <v>32</v>
      </c>
      <c r="D37" s="134" t="s">
        <v>2</v>
      </c>
      <c r="E37" s="92" t="s">
        <v>35</v>
      </c>
      <c r="F37" s="161">
        <v>1</v>
      </c>
      <c r="G37" s="93"/>
      <c r="H37" s="93"/>
      <c r="I37" s="93"/>
      <c r="J37" s="93"/>
      <c r="K37" s="93"/>
      <c r="L37" s="103"/>
      <c r="M37" s="99">
        <v>0.21</v>
      </c>
    </row>
    <row r="38" spans="1:13" ht="18.75" customHeight="1">
      <c r="A38" s="193">
        <v>22</v>
      </c>
      <c r="B38" s="176" t="s">
        <v>36</v>
      </c>
      <c r="C38" s="102" t="s">
        <v>32</v>
      </c>
      <c r="D38" s="134" t="s">
        <v>2</v>
      </c>
      <c r="E38" s="92" t="s">
        <v>37</v>
      </c>
      <c r="F38" s="161">
        <v>3</v>
      </c>
      <c r="G38" s="93"/>
      <c r="H38" s="93"/>
      <c r="I38" s="93"/>
      <c r="J38" s="93"/>
      <c r="K38" s="93"/>
      <c r="L38" s="103"/>
      <c r="M38" s="99">
        <v>0.21</v>
      </c>
    </row>
    <row r="39" spans="1:13" ht="18.75" customHeight="1">
      <c r="A39" s="193">
        <v>23</v>
      </c>
      <c r="B39" s="176" t="s">
        <v>38</v>
      </c>
      <c r="C39" s="102" t="s">
        <v>32</v>
      </c>
      <c r="D39" s="134" t="s">
        <v>2</v>
      </c>
      <c r="E39" s="92" t="s">
        <v>39</v>
      </c>
      <c r="F39" s="161">
        <v>1</v>
      </c>
      <c r="G39" s="93"/>
      <c r="H39" s="93"/>
      <c r="I39" s="93"/>
      <c r="J39" s="93"/>
      <c r="K39" s="93"/>
      <c r="L39" s="103"/>
      <c r="M39" s="99">
        <v>0.21</v>
      </c>
    </row>
    <row r="40" spans="1:13" ht="25.5">
      <c r="A40" s="193">
        <v>24</v>
      </c>
      <c r="B40" s="176" t="s">
        <v>22</v>
      </c>
      <c r="C40" s="102" t="s">
        <v>40</v>
      </c>
      <c r="D40" s="134" t="s">
        <v>2</v>
      </c>
      <c r="E40" s="92" t="s">
        <v>41</v>
      </c>
      <c r="F40" s="161">
        <v>2</v>
      </c>
      <c r="G40" s="93"/>
      <c r="H40" s="93"/>
      <c r="I40" s="93"/>
      <c r="J40" s="93"/>
      <c r="K40" s="93"/>
      <c r="L40" s="103"/>
      <c r="M40" s="99">
        <v>0.21</v>
      </c>
    </row>
    <row r="41" spans="1:13" ht="25.5">
      <c r="A41" s="193">
        <v>25</v>
      </c>
      <c r="B41" s="176" t="s">
        <v>42</v>
      </c>
      <c r="C41" s="102" t="s">
        <v>40</v>
      </c>
      <c r="D41" s="134" t="s">
        <v>2</v>
      </c>
      <c r="E41" s="92" t="s">
        <v>43</v>
      </c>
      <c r="F41" s="161">
        <v>1</v>
      </c>
      <c r="G41" s="93"/>
      <c r="H41" s="93"/>
      <c r="I41" s="93"/>
      <c r="J41" s="93"/>
      <c r="K41" s="93"/>
      <c r="L41" s="103"/>
      <c r="M41" s="99">
        <v>0.21</v>
      </c>
    </row>
    <row r="42" spans="1:13" ht="26.25" thickBot="1">
      <c r="A42" s="194">
        <v>26</v>
      </c>
      <c r="B42" s="177" t="s">
        <v>44</v>
      </c>
      <c r="C42" s="102" t="s">
        <v>40</v>
      </c>
      <c r="D42" s="134" t="s">
        <v>2</v>
      </c>
      <c r="E42" s="92" t="s">
        <v>45</v>
      </c>
      <c r="F42" s="161">
        <v>1</v>
      </c>
      <c r="G42" s="93"/>
      <c r="H42" s="93"/>
      <c r="I42" s="93"/>
      <c r="J42" s="93"/>
      <c r="K42" s="93"/>
      <c r="L42" s="103"/>
      <c r="M42" s="99">
        <v>0.21</v>
      </c>
    </row>
    <row r="43" spans="2:13" ht="15" customHeight="1" thickBot="1">
      <c r="B43" s="70"/>
      <c r="C43" s="107" t="s">
        <v>10</v>
      </c>
      <c r="D43" s="140"/>
      <c r="E43" s="108"/>
      <c r="F43" s="162"/>
      <c r="G43" s="109"/>
      <c r="H43" s="110"/>
      <c r="I43" s="110"/>
      <c r="J43" s="109">
        <f>SUM(J32:J42)</f>
        <v>0</v>
      </c>
      <c r="K43" s="109">
        <f>SUM(K32:K42)</f>
        <v>0</v>
      </c>
      <c r="L43" s="109">
        <f>SUM(L32:L42)</f>
        <v>0</v>
      </c>
      <c r="M43" s="111"/>
    </row>
    <row r="44" spans="2:13" ht="14.25" customHeight="1">
      <c r="B44" s="72"/>
      <c r="C44" s="24"/>
      <c r="D44" s="141"/>
      <c r="E44" s="25"/>
      <c r="F44" s="163"/>
      <c r="G44" s="73"/>
      <c r="H44" s="26"/>
      <c r="I44" s="26"/>
      <c r="J44" s="73"/>
      <c r="K44" s="73"/>
      <c r="L44" s="73"/>
      <c r="M44" s="27"/>
    </row>
    <row r="45" spans="1:13" s="65" customFormat="1" ht="34.5" customHeight="1">
      <c r="A45" s="154" t="s">
        <v>89</v>
      </c>
      <c r="B45" s="154" t="s">
        <v>90</v>
      </c>
      <c r="C45" s="64" t="s">
        <v>0</v>
      </c>
      <c r="D45" s="137" t="s">
        <v>67</v>
      </c>
      <c r="E45" s="9" t="s">
        <v>1</v>
      </c>
      <c r="F45" s="158" t="s">
        <v>79</v>
      </c>
      <c r="G45" s="10" t="s">
        <v>3</v>
      </c>
      <c r="H45" s="10" t="s">
        <v>4</v>
      </c>
      <c r="I45" s="10" t="s">
        <v>5</v>
      </c>
      <c r="J45" s="10" t="s">
        <v>6</v>
      </c>
      <c r="K45" s="10" t="s">
        <v>7</v>
      </c>
      <c r="L45" s="10" t="s">
        <v>8</v>
      </c>
      <c r="M45" s="11" t="s">
        <v>9</v>
      </c>
    </row>
    <row r="46" spans="1:13" s="69" customFormat="1" ht="15" customHeight="1" thickBot="1">
      <c r="A46" s="184"/>
      <c r="B46" s="12"/>
      <c r="C46" s="66" t="s">
        <v>70</v>
      </c>
      <c r="D46" s="139"/>
      <c r="E46" s="13"/>
      <c r="F46" s="159"/>
      <c r="G46" s="35"/>
      <c r="H46" s="35"/>
      <c r="I46" s="36"/>
      <c r="J46" s="36"/>
      <c r="K46" s="67"/>
      <c r="L46" s="67"/>
      <c r="M46" s="68"/>
    </row>
    <row r="47" spans="1:13" ht="26.25" thickBot="1">
      <c r="A47" s="189">
        <v>27</v>
      </c>
      <c r="B47" s="112" t="s">
        <v>23</v>
      </c>
      <c r="C47" s="199" t="s">
        <v>88</v>
      </c>
      <c r="D47" s="133" t="s">
        <v>2</v>
      </c>
      <c r="E47" s="94"/>
      <c r="F47" s="160">
        <v>160</v>
      </c>
      <c r="G47" s="95"/>
      <c r="H47" s="95"/>
      <c r="I47" s="95"/>
      <c r="J47" s="95"/>
      <c r="K47" s="95"/>
      <c r="L47" s="101"/>
      <c r="M47" s="98">
        <v>0.21</v>
      </c>
    </row>
    <row r="48" spans="2:13" ht="15" customHeight="1" thickBot="1">
      <c r="B48" s="106"/>
      <c r="C48" s="107" t="s">
        <v>10</v>
      </c>
      <c r="D48" s="140"/>
      <c r="E48" s="108"/>
      <c r="F48" s="162"/>
      <c r="G48" s="109"/>
      <c r="H48" s="110"/>
      <c r="I48" s="110"/>
      <c r="J48" s="109">
        <f>SUM(J47:J47)</f>
        <v>0</v>
      </c>
      <c r="K48" s="109">
        <f>SUM(K47:K47)</f>
        <v>0</v>
      </c>
      <c r="L48" s="109">
        <f>SUM(L47:L47)</f>
        <v>0</v>
      </c>
      <c r="M48" s="111"/>
    </row>
    <row r="49" spans="1:13" s="78" customFormat="1" ht="15" customHeight="1">
      <c r="A49" s="190"/>
      <c r="B49" s="76"/>
      <c r="C49" s="117"/>
      <c r="D49" s="142"/>
      <c r="E49" s="113"/>
      <c r="F49" s="164"/>
      <c r="G49" s="114"/>
      <c r="H49" s="115"/>
      <c r="I49" s="115"/>
      <c r="J49" s="114"/>
      <c r="K49" s="114"/>
      <c r="L49" s="114"/>
      <c r="M49" s="44"/>
    </row>
    <row r="50" spans="1:13" s="65" customFormat="1" ht="34.5" customHeight="1">
      <c r="A50" s="154" t="s">
        <v>89</v>
      </c>
      <c r="B50" s="154" t="s">
        <v>90</v>
      </c>
      <c r="C50" s="64" t="s">
        <v>0</v>
      </c>
      <c r="D50" s="137" t="s">
        <v>67</v>
      </c>
      <c r="E50" s="9" t="s">
        <v>1</v>
      </c>
      <c r="F50" s="158" t="s">
        <v>79</v>
      </c>
      <c r="G50" s="10" t="s">
        <v>3</v>
      </c>
      <c r="H50" s="10" t="s">
        <v>4</v>
      </c>
      <c r="I50" s="10" t="s">
        <v>5</v>
      </c>
      <c r="J50" s="10" t="s">
        <v>6</v>
      </c>
      <c r="K50" s="10" t="s">
        <v>7</v>
      </c>
      <c r="L50" s="10" t="s">
        <v>8</v>
      </c>
      <c r="M50" s="11" t="s">
        <v>9</v>
      </c>
    </row>
    <row r="51" spans="1:13" s="69" customFormat="1" ht="15" customHeight="1" thickBot="1">
      <c r="A51" s="184"/>
      <c r="B51" s="12"/>
      <c r="C51" s="66" t="s">
        <v>61</v>
      </c>
      <c r="D51" s="139"/>
      <c r="E51" s="13"/>
      <c r="F51" s="159"/>
      <c r="G51" s="35"/>
      <c r="H51" s="35"/>
      <c r="I51" s="36"/>
      <c r="J51" s="36"/>
      <c r="K51" s="67"/>
      <c r="L51" s="67"/>
      <c r="M51" s="68"/>
    </row>
    <row r="52" spans="1:13" ht="36.75" customHeight="1">
      <c r="A52" s="192">
        <v>28</v>
      </c>
      <c r="B52" s="153" t="s">
        <v>46</v>
      </c>
      <c r="C52" s="100" t="s">
        <v>104</v>
      </c>
      <c r="D52" s="133" t="s">
        <v>68</v>
      </c>
      <c r="E52" s="94" t="s">
        <v>103</v>
      </c>
      <c r="F52" s="160">
        <v>1</v>
      </c>
      <c r="G52" s="95"/>
      <c r="H52" s="95"/>
      <c r="I52" s="95"/>
      <c r="J52" s="95"/>
      <c r="K52" s="95"/>
      <c r="L52" s="101"/>
      <c r="M52" s="98">
        <v>0.21</v>
      </c>
    </row>
    <row r="53" spans="1:13" ht="38.25">
      <c r="A53" s="193">
        <v>29</v>
      </c>
      <c r="B53" s="176" t="s">
        <v>47</v>
      </c>
      <c r="C53" s="102" t="s">
        <v>110</v>
      </c>
      <c r="D53" s="134" t="s">
        <v>68</v>
      </c>
      <c r="E53" s="92" t="s">
        <v>48</v>
      </c>
      <c r="F53" s="161">
        <v>1</v>
      </c>
      <c r="G53" s="93"/>
      <c r="H53" s="93"/>
      <c r="I53" s="93"/>
      <c r="J53" s="93"/>
      <c r="K53" s="93"/>
      <c r="L53" s="103"/>
      <c r="M53" s="99">
        <v>0.21</v>
      </c>
    </row>
    <row r="54" spans="1:13" ht="38.25">
      <c r="A54" s="193">
        <v>30</v>
      </c>
      <c r="B54" s="176" t="s">
        <v>49</v>
      </c>
      <c r="C54" s="102" t="s">
        <v>110</v>
      </c>
      <c r="D54" s="134" t="s">
        <v>68</v>
      </c>
      <c r="E54" s="92" t="s">
        <v>50</v>
      </c>
      <c r="F54" s="161">
        <v>1</v>
      </c>
      <c r="G54" s="93"/>
      <c r="H54" s="93"/>
      <c r="I54" s="93"/>
      <c r="J54" s="93"/>
      <c r="K54" s="93"/>
      <c r="L54" s="103"/>
      <c r="M54" s="99">
        <v>0.21</v>
      </c>
    </row>
    <row r="55" spans="1:13" ht="42.75" customHeight="1">
      <c r="A55" s="193">
        <v>31</v>
      </c>
      <c r="B55" s="176" t="s">
        <v>111</v>
      </c>
      <c r="C55" s="102" t="s">
        <v>113</v>
      </c>
      <c r="D55" s="134" t="s">
        <v>68</v>
      </c>
      <c r="E55" s="92" t="s">
        <v>112</v>
      </c>
      <c r="F55" s="161">
        <v>1</v>
      </c>
      <c r="G55" s="93"/>
      <c r="H55" s="93"/>
      <c r="I55" s="93"/>
      <c r="J55" s="93"/>
      <c r="K55" s="93"/>
      <c r="L55" s="103"/>
      <c r="M55" s="99">
        <v>0.21</v>
      </c>
    </row>
    <row r="56" spans="1:13" ht="21.75" customHeight="1" thickBot="1">
      <c r="A56" s="194">
        <v>32</v>
      </c>
      <c r="B56" s="177" t="s">
        <v>52</v>
      </c>
      <c r="C56" s="102" t="s">
        <v>87</v>
      </c>
      <c r="D56" s="134" t="s">
        <v>68</v>
      </c>
      <c r="E56" s="92" t="s">
        <v>53</v>
      </c>
      <c r="F56" s="161">
        <v>2</v>
      </c>
      <c r="G56" s="93"/>
      <c r="H56" s="93"/>
      <c r="I56" s="93"/>
      <c r="J56" s="93"/>
      <c r="K56" s="93"/>
      <c r="L56" s="103"/>
      <c r="M56" s="99">
        <v>0.21</v>
      </c>
    </row>
    <row r="57" spans="2:13" ht="15" customHeight="1" thickBot="1">
      <c r="B57" s="70"/>
      <c r="C57" s="107" t="s">
        <v>10</v>
      </c>
      <c r="D57" s="140"/>
      <c r="E57" s="108"/>
      <c r="F57" s="162"/>
      <c r="G57" s="109"/>
      <c r="H57" s="110"/>
      <c r="I57" s="110"/>
      <c r="J57" s="109">
        <f>SUM(J52:J56)</f>
        <v>0</v>
      </c>
      <c r="K57" s="109">
        <f>SUM(K52:K56)</f>
        <v>0</v>
      </c>
      <c r="L57" s="109">
        <f>SUM(L52:L56)</f>
        <v>0</v>
      </c>
      <c r="M57" s="111"/>
    </row>
    <row r="58" spans="1:13" s="123" customFormat="1" ht="15" customHeight="1">
      <c r="A58" s="188"/>
      <c r="B58" s="76"/>
      <c r="C58" s="118"/>
      <c r="D58" s="142"/>
      <c r="E58" s="119"/>
      <c r="F58" s="164"/>
      <c r="G58" s="120"/>
      <c r="H58" s="121"/>
      <c r="I58" s="121"/>
      <c r="J58" s="120"/>
      <c r="K58" s="120"/>
      <c r="L58" s="120"/>
      <c r="M58" s="122"/>
    </row>
    <row r="59" spans="1:13" s="65" customFormat="1" ht="34.5" customHeight="1">
      <c r="A59" s="154" t="s">
        <v>89</v>
      </c>
      <c r="B59" s="154" t="s">
        <v>90</v>
      </c>
      <c r="C59" s="64" t="s">
        <v>0</v>
      </c>
      <c r="D59" s="137" t="s">
        <v>67</v>
      </c>
      <c r="E59" s="9" t="s">
        <v>1</v>
      </c>
      <c r="F59" s="158" t="s">
        <v>79</v>
      </c>
      <c r="G59" s="10" t="s">
        <v>3</v>
      </c>
      <c r="H59" s="10" t="s">
        <v>4</v>
      </c>
      <c r="I59" s="10" t="s">
        <v>5</v>
      </c>
      <c r="J59" s="10" t="s">
        <v>6</v>
      </c>
      <c r="K59" s="10" t="s">
        <v>7</v>
      </c>
      <c r="L59" s="10" t="s">
        <v>8</v>
      </c>
      <c r="M59" s="11" t="s">
        <v>9</v>
      </c>
    </row>
    <row r="60" spans="1:13" s="69" customFormat="1" ht="15" customHeight="1" thickBot="1">
      <c r="A60" s="184"/>
      <c r="B60" s="12"/>
      <c r="C60" s="66" t="s">
        <v>62</v>
      </c>
      <c r="D60" s="139"/>
      <c r="E60" s="13"/>
      <c r="F60" s="159"/>
      <c r="G60" s="35"/>
      <c r="H60" s="35"/>
      <c r="I60" s="36"/>
      <c r="J60" s="36"/>
      <c r="K60" s="67"/>
      <c r="L60" s="67"/>
      <c r="M60" s="68"/>
    </row>
    <row r="61" spans="1:13" ht="21" customHeight="1">
      <c r="A61" s="185">
        <v>33</v>
      </c>
      <c r="B61" s="153" t="s">
        <v>51</v>
      </c>
      <c r="C61" s="100" t="s">
        <v>99</v>
      </c>
      <c r="D61" s="133" t="s">
        <v>2</v>
      </c>
      <c r="E61" s="94" t="s">
        <v>100</v>
      </c>
      <c r="F61" s="160">
        <v>1</v>
      </c>
      <c r="G61" s="95"/>
      <c r="H61" s="95"/>
      <c r="I61" s="95"/>
      <c r="J61" s="95"/>
      <c r="K61" s="95"/>
      <c r="L61" s="101"/>
      <c r="M61" s="98">
        <v>0.21</v>
      </c>
    </row>
    <row r="62" spans="1:13" ht="21" customHeight="1">
      <c r="A62" s="186">
        <v>34</v>
      </c>
      <c r="B62" s="176" t="s">
        <v>54</v>
      </c>
      <c r="C62" s="102" t="s">
        <v>55</v>
      </c>
      <c r="D62" s="134" t="s">
        <v>2</v>
      </c>
      <c r="E62" s="92" t="s">
        <v>56</v>
      </c>
      <c r="F62" s="161">
        <v>1</v>
      </c>
      <c r="G62" s="93"/>
      <c r="H62" s="93"/>
      <c r="I62" s="93"/>
      <c r="J62" s="93"/>
      <c r="K62" s="93"/>
      <c r="L62" s="103"/>
      <c r="M62" s="99">
        <v>0.21</v>
      </c>
    </row>
    <row r="63" spans="1:13" ht="21" customHeight="1" thickBot="1">
      <c r="A63" s="187">
        <v>35</v>
      </c>
      <c r="B63" s="177" t="s">
        <v>57</v>
      </c>
      <c r="C63" s="128" t="s">
        <v>69</v>
      </c>
      <c r="D63" s="136" t="s">
        <v>2</v>
      </c>
      <c r="E63" s="96" t="s">
        <v>58</v>
      </c>
      <c r="F63" s="165">
        <v>2</v>
      </c>
      <c r="G63" s="97"/>
      <c r="H63" s="97"/>
      <c r="I63" s="97"/>
      <c r="J63" s="97"/>
      <c r="K63" s="97"/>
      <c r="L63" s="104"/>
      <c r="M63" s="124">
        <v>0.21</v>
      </c>
    </row>
    <row r="64" spans="2:13" ht="15" customHeight="1" thickBot="1">
      <c r="B64" s="70"/>
      <c r="C64" s="107" t="s">
        <v>10</v>
      </c>
      <c r="D64" s="140"/>
      <c r="E64" s="108"/>
      <c r="F64" s="162"/>
      <c r="G64" s="109"/>
      <c r="H64" s="110"/>
      <c r="I64" s="110"/>
      <c r="J64" s="109">
        <f>SUM(J61:J63)</f>
        <v>0</v>
      </c>
      <c r="K64" s="109">
        <f>SUM(K61:K63)</f>
        <v>0</v>
      </c>
      <c r="L64" s="109">
        <f>SUM(L61:L63)</f>
        <v>0</v>
      </c>
      <c r="M64" s="111"/>
    </row>
    <row r="65" spans="2:13" ht="14.25" customHeight="1">
      <c r="B65" s="72"/>
      <c r="C65" s="24"/>
      <c r="D65" s="141"/>
      <c r="E65" s="25"/>
      <c r="F65" s="163"/>
      <c r="G65" s="73"/>
      <c r="H65" s="26"/>
      <c r="I65" s="26"/>
      <c r="J65" s="73"/>
      <c r="K65" s="73"/>
      <c r="L65" s="73"/>
      <c r="M65" s="27"/>
    </row>
    <row r="66" spans="1:13" s="65" customFormat="1" ht="34.5" customHeight="1">
      <c r="A66" s="154" t="s">
        <v>89</v>
      </c>
      <c r="B66" s="154" t="s">
        <v>90</v>
      </c>
      <c r="C66" s="64" t="s">
        <v>0</v>
      </c>
      <c r="D66" s="137" t="s">
        <v>67</v>
      </c>
      <c r="E66" s="9" t="s">
        <v>1</v>
      </c>
      <c r="F66" s="158" t="s">
        <v>79</v>
      </c>
      <c r="G66" s="10" t="s">
        <v>3</v>
      </c>
      <c r="H66" s="10" t="s">
        <v>4</v>
      </c>
      <c r="I66" s="10" t="s">
        <v>5</v>
      </c>
      <c r="J66" s="10" t="s">
        <v>6</v>
      </c>
      <c r="K66" s="10" t="s">
        <v>7</v>
      </c>
      <c r="L66" s="10" t="s">
        <v>8</v>
      </c>
      <c r="M66" s="11" t="s">
        <v>9</v>
      </c>
    </row>
    <row r="67" spans="1:13" s="69" customFormat="1" ht="15" customHeight="1" thickBot="1">
      <c r="A67" s="184"/>
      <c r="B67" s="12"/>
      <c r="C67" s="66" t="s">
        <v>24</v>
      </c>
      <c r="D67" s="139"/>
      <c r="E67" s="13"/>
      <c r="F67" s="159"/>
      <c r="G67" s="35"/>
      <c r="H67" s="35"/>
      <c r="I67" s="36"/>
      <c r="J67" s="36"/>
      <c r="K67" s="67"/>
      <c r="L67" s="67"/>
      <c r="M67" s="68"/>
    </row>
    <row r="68" spans="1:13" ht="38.25">
      <c r="A68" s="185">
        <v>36</v>
      </c>
      <c r="B68" s="153" t="s">
        <v>60</v>
      </c>
      <c r="C68" s="100" t="s">
        <v>63</v>
      </c>
      <c r="D68" s="133" t="s">
        <v>2</v>
      </c>
      <c r="E68" s="94" t="s">
        <v>64</v>
      </c>
      <c r="F68" s="160">
        <v>2</v>
      </c>
      <c r="G68" s="95"/>
      <c r="H68" s="95"/>
      <c r="I68" s="95"/>
      <c r="J68" s="95"/>
      <c r="K68" s="95"/>
      <c r="L68" s="101"/>
      <c r="M68" s="98">
        <v>0.21</v>
      </c>
    </row>
    <row r="69" spans="1:13" ht="31.5" customHeight="1" thickBot="1">
      <c r="A69" s="187">
        <v>37</v>
      </c>
      <c r="B69" s="177" t="s">
        <v>59</v>
      </c>
      <c r="C69" s="127" t="s">
        <v>66</v>
      </c>
      <c r="D69" s="143" t="s">
        <v>68</v>
      </c>
      <c r="E69" s="96" t="s">
        <v>65</v>
      </c>
      <c r="F69" s="165">
        <v>6</v>
      </c>
      <c r="G69" s="97"/>
      <c r="H69" s="97"/>
      <c r="I69" s="97"/>
      <c r="J69" s="97"/>
      <c r="K69" s="97"/>
      <c r="L69" s="104"/>
      <c r="M69" s="124">
        <v>0.21</v>
      </c>
    </row>
    <row r="70" spans="2:13" ht="15" customHeight="1" thickBot="1">
      <c r="B70" s="70"/>
      <c r="C70" s="107" t="s">
        <v>10</v>
      </c>
      <c r="D70" s="140"/>
      <c r="E70" s="108"/>
      <c r="F70" s="162"/>
      <c r="G70" s="109"/>
      <c r="H70" s="110"/>
      <c r="I70" s="110"/>
      <c r="J70" s="109">
        <f>SUM(J68:J69)</f>
        <v>0</v>
      </c>
      <c r="K70" s="109">
        <f>SUM(K68:K69)</f>
        <v>0</v>
      </c>
      <c r="L70" s="109">
        <f>SUM(L68:L69)</f>
        <v>0</v>
      </c>
      <c r="M70" s="111"/>
    </row>
    <row r="71" spans="1:13" s="123" customFormat="1" ht="15" customHeight="1">
      <c r="A71" s="188"/>
      <c r="B71" s="76"/>
      <c r="C71" s="118"/>
      <c r="D71" s="142"/>
      <c r="E71" s="119"/>
      <c r="F71" s="164"/>
      <c r="G71" s="120"/>
      <c r="H71" s="121"/>
      <c r="I71" s="121"/>
      <c r="J71" s="120"/>
      <c r="K71" s="120"/>
      <c r="L71" s="126"/>
      <c r="M71" s="125"/>
    </row>
    <row r="72" spans="1:13" ht="34.5" customHeight="1">
      <c r="A72" s="154" t="s">
        <v>89</v>
      </c>
      <c r="B72" s="154" t="s">
        <v>90</v>
      </c>
      <c r="C72" s="64" t="s">
        <v>0</v>
      </c>
      <c r="D72" s="137" t="s">
        <v>67</v>
      </c>
      <c r="E72" s="9" t="s">
        <v>1</v>
      </c>
      <c r="F72" s="158" t="s">
        <v>79</v>
      </c>
      <c r="G72" s="10" t="s">
        <v>3</v>
      </c>
      <c r="H72" s="10" t="s">
        <v>4</v>
      </c>
      <c r="I72" s="10" t="s">
        <v>5</v>
      </c>
      <c r="J72" s="10" t="s">
        <v>6</v>
      </c>
      <c r="K72" s="10" t="s">
        <v>7</v>
      </c>
      <c r="L72" s="10" t="s">
        <v>8</v>
      </c>
      <c r="M72" s="11" t="s">
        <v>9</v>
      </c>
    </row>
    <row r="73" spans="1:13" s="69" customFormat="1" ht="15" customHeight="1" thickBot="1">
      <c r="A73" s="184"/>
      <c r="B73" s="12"/>
      <c r="C73" s="66" t="s">
        <v>77</v>
      </c>
      <c r="D73" s="139"/>
      <c r="E73" s="13"/>
      <c r="F73" s="159"/>
      <c r="G73" s="35"/>
      <c r="H73" s="35"/>
      <c r="I73" s="36"/>
      <c r="J73" s="36"/>
      <c r="K73" s="67"/>
      <c r="L73" s="67"/>
      <c r="M73" s="68"/>
    </row>
    <row r="74" spans="1:13" ht="24.75" customHeight="1">
      <c r="A74" s="192">
        <v>38</v>
      </c>
      <c r="B74" s="178" t="s">
        <v>91</v>
      </c>
      <c r="C74" s="100" t="s">
        <v>98</v>
      </c>
      <c r="D74" s="133" t="s">
        <v>68</v>
      </c>
      <c r="E74" s="94" t="s">
        <v>91</v>
      </c>
      <c r="F74" s="160">
        <v>1</v>
      </c>
      <c r="G74" s="95"/>
      <c r="H74" s="95"/>
      <c r="I74" s="95"/>
      <c r="J74" s="95"/>
      <c r="K74" s="95"/>
      <c r="L74" s="101"/>
      <c r="M74" s="129">
        <v>0.21</v>
      </c>
    </row>
    <row r="75" spans="1:13" ht="24.75" customHeight="1">
      <c r="A75" s="193">
        <v>39</v>
      </c>
      <c r="B75" s="179" t="s">
        <v>91</v>
      </c>
      <c r="C75" s="102" t="s">
        <v>78</v>
      </c>
      <c r="D75" s="134" t="s">
        <v>68</v>
      </c>
      <c r="E75" s="92" t="s">
        <v>91</v>
      </c>
      <c r="F75" s="161">
        <v>1</v>
      </c>
      <c r="G75" s="93"/>
      <c r="H75" s="93"/>
      <c r="I75" s="93"/>
      <c r="J75" s="93"/>
      <c r="K75" s="93"/>
      <c r="L75" s="103"/>
      <c r="M75" s="138">
        <v>0.21</v>
      </c>
    </row>
    <row r="76" spans="1:13" ht="24.75" customHeight="1">
      <c r="A76" s="193">
        <v>40</v>
      </c>
      <c r="B76" s="179" t="s">
        <v>91</v>
      </c>
      <c r="C76" s="102" t="s">
        <v>86</v>
      </c>
      <c r="D76" s="134" t="s">
        <v>68</v>
      </c>
      <c r="E76" s="92" t="s">
        <v>91</v>
      </c>
      <c r="F76" s="161">
        <v>1</v>
      </c>
      <c r="G76" s="93"/>
      <c r="H76" s="93"/>
      <c r="I76" s="93"/>
      <c r="J76" s="93"/>
      <c r="K76" s="93"/>
      <c r="L76" s="103"/>
      <c r="M76" s="138">
        <v>0.21</v>
      </c>
    </row>
    <row r="77" spans="1:13" ht="24.75" customHeight="1">
      <c r="A77" s="193">
        <v>41</v>
      </c>
      <c r="B77" s="179" t="s">
        <v>91</v>
      </c>
      <c r="C77" s="102" t="s">
        <v>17</v>
      </c>
      <c r="D77" s="134" t="s">
        <v>68</v>
      </c>
      <c r="E77" s="92" t="s">
        <v>91</v>
      </c>
      <c r="F77" s="161">
        <v>1</v>
      </c>
      <c r="G77" s="93"/>
      <c r="H77" s="93"/>
      <c r="I77" s="93"/>
      <c r="J77" s="93"/>
      <c r="K77" s="93"/>
      <c r="L77" s="103"/>
      <c r="M77" s="138">
        <v>0.21</v>
      </c>
    </row>
    <row r="78" spans="1:13" ht="24.75" customHeight="1">
      <c r="A78" s="193">
        <v>42</v>
      </c>
      <c r="B78" s="179" t="s">
        <v>91</v>
      </c>
      <c r="C78" s="102" t="s">
        <v>76</v>
      </c>
      <c r="D78" s="134" t="s">
        <v>68</v>
      </c>
      <c r="E78" s="92" t="s">
        <v>91</v>
      </c>
      <c r="F78" s="161">
        <v>1</v>
      </c>
      <c r="G78" s="93"/>
      <c r="H78" s="93"/>
      <c r="I78" s="93"/>
      <c r="J78" s="93"/>
      <c r="K78" s="93"/>
      <c r="L78" s="103"/>
      <c r="M78" s="138">
        <v>0.21</v>
      </c>
    </row>
    <row r="79" spans="1:13" ht="24.75" customHeight="1" thickBot="1">
      <c r="A79" s="194">
        <v>43</v>
      </c>
      <c r="B79" s="180" t="s">
        <v>91</v>
      </c>
      <c r="C79" s="128" t="s">
        <v>118</v>
      </c>
      <c r="D79" s="136" t="s">
        <v>68</v>
      </c>
      <c r="E79" s="96" t="s">
        <v>91</v>
      </c>
      <c r="F79" s="165">
        <v>1</v>
      </c>
      <c r="G79" s="97"/>
      <c r="H79" s="97"/>
      <c r="I79" s="97"/>
      <c r="J79" s="97"/>
      <c r="K79" s="97"/>
      <c r="L79" s="104"/>
      <c r="M79" s="130">
        <v>0.21</v>
      </c>
    </row>
    <row r="80" spans="2:13" ht="15" customHeight="1" thickBot="1">
      <c r="B80" s="70"/>
      <c r="C80" s="37" t="s">
        <v>10</v>
      </c>
      <c r="D80" s="144"/>
      <c r="E80" s="38"/>
      <c r="F80" s="166"/>
      <c r="G80" s="71"/>
      <c r="H80" s="39"/>
      <c r="I80" s="39"/>
      <c r="J80" s="71">
        <f>SUM(J74:J79)</f>
        <v>0</v>
      </c>
      <c r="K80" s="71">
        <f>SUM(K74:K79)</f>
        <v>0</v>
      </c>
      <c r="L80" s="71">
        <f>SUM(L74:L79)</f>
        <v>0</v>
      </c>
      <c r="M80" s="40"/>
    </row>
    <row r="81" spans="2:13" ht="9" customHeight="1" thickBot="1">
      <c r="B81" s="72"/>
      <c r="C81" s="24"/>
      <c r="D81" s="141"/>
      <c r="E81" s="25"/>
      <c r="F81" s="163"/>
      <c r="G81" s="73"/>
      <c r="H81" s="26"/>
      <c r="I81" s="26"/>
      <c r="J81" s="73"/>
      <c r="K81" s="73"/>
      <c r="L81" s="73"/>
      <c r="M81" s="27"/>
    </row>
    <row r="82" spans="2:13" ht="15" customHeight="1" thickBot="1" thickTop="1">
      <c r="B82" s="72"/>
      <c r="C82" s="28" t="s">
        <v>114</v>
      </c>
      <c r="D82" s="145"/>
      <c r="E82" s="29"/>
      <c r="F82" s="167"/>
      <c r="G82" s="74"/>
      <c r="H82" s="30"/>
      <c r="I82" s="30"/>
      <c r="J82" s="74">
        <f>SUM(J14+J28+J43+J48+J57+J64+J70+J80)</f>
        <v>0</v>
      </c>
      <c r="K82" s="74">
        <f>SUM(K14+K28+K43+K48+K57+K64+K70+K80)</f>
        <v>0</v>
      </c>
      <c r="L82" s="75">
        <f>SUM(L14+L28+L43+L48+L57+L64+L70+L80)</f>
        <v>0</v>
      </c>
      <c r="M82" s="27"/>
    </row>
    <row r="83" spans="1:13" s="78" customFormat="1" ht="15" customHeight="1" thickTop="1">
      <c r="A83" s="190"/>
      <c r="B83" s="76"/>
      <c r="C83" s="41"/>
      <c r="D83" s="146"/>
      <c r="E83" s="42"/>
      <c r="F83" s="168"/>
      <c r="G83" s="77"/>
      <c r="H83" s="43"/>
      <c r="I83" s="43"/>
      <c r="J83" s="77"/>
      <c r="K83" s="77"/>
      <c r="L83" s="77"/>
      <c r="M83" s="44"/>
    </row>
    <row r="84" spans="1:13" s="78" customFormat="1" ht="15" customHeight="1" thickBot="1">
      <c r="A84" s="190"/>
      <c r="B84" s="76"/>
      <c r="C84" s="41"/>
      <c r="D84" s="146"/>
      <c r="E84" s="42"/>
      <c r="F84" s="168"/>
      <c r="G84" s="77"/>
      <c r="H84" s="43"/>
      <c r="I84" s="43"/>
      <c r="J84" s="77"/>
      <c r="K84" s="77"/>
      <c r="L84" s="77"/>
      <c r="M84" s="44"/>
    </row>
    <row r="85" spans="2:13" ht="25.5" customHeight="1" thickBot="1">
      <c r="B85" s="8"/>
      <c r="C85" s="79" t="s">
        <v>16</v>
      </c>
      <c r="D85" s="152"/>
      <c r="E85" s="45"/>
      <c r="F85" s="169"/>
      <c r="G85" s="80"/>
      <c r="H85" s="81"/>
      <c r="I85" s="81"/>
      <c r="J85" s="81"/>
      <c r="K85" s="81"/>
      <c r="L85" s="81"/>
      <c r="M85" s="81"/>
    </row>
    <row r="86" spans="1:13" s="83" customFormat="1" ht="25.5" customHeight="1" thickBot="1">
      <c r="A86" s="191"/>
      <c r="B86" s="31"/>
      <c r="C86" s="82"/>
      <c r="D86" s="147"/>
      <c r="E86" s="32"/>
      <c r="F86" s="170"/>
      <c r="G86" s="33"/>
      <c r="H86" s="33"/>
      <c r="I86" s="33"/>
      <c r="J86" s="33"/>
      <c r="K86" s="33"/>
      <c r="L86" s="33"/>
      <c r="M86" s="34"/>
    </row>
    <row r="87" spans="2:13" ht="25.5" customHeight="1">
      <c r="B87" s="14"/>
      <c r="C87" s="47" t="s">
        <v>11</v>
      </c>
      <c r="D87" s="148"/>
      <c r="E87" s="48" t="s">
        <v>12</v>
      </c>
      <c r="F87" s="171"/>
      <c r="G87" s="49"/>
      <c r="H87" s="50"/>
      <c r="I87" s="50"/>
      <c r="J87" s="51">
        <f>ROUNDUP(SUMIF(C:C,"   celkem",J:J),1)</f>
        <v>0</v>
      </c>
      <c r="K87" s="51"/>
      <c r="L87" s="52"/>
      <c r="M87" s="46"/>
    </row>
    <row r="88" spans="2:13" ht="25.5" customHeight="1">
      <c r="B88" s="14"/>
      <c r="C88" s="53" t="s">
        <v>7</v>
      </c>
      <c r="D88" s="149"/>
      <c r="E88" s="18" t="s">
        <v>13</v>
      </c>
      <c r="F88" s="172"/>
      <c r="G88" s="19"/>
      <c r="H88" s="20"/>
      <c r="I88" s="20"/>
      <c r="J88" s="21"/>
      <c r="K88" s="21">
        <f>ROUNDUP(SUMIF(C:C,"   celkem",K:K),1)</f>
        <v>0</v>
      </c>
      <c r="L88" s="54"/>
      <c r="M88" s="46"/>
    </row>
    <row r="89" spans="2:13" ht="25.5" customHeight="1" thickBot="1">
      <c r="B89" s="14"/>
      <c r="C89" s="55" t="s">
        <v>14</v>
      </c>
      <c r="D89" s="150"/>
      <c r="E89" s="56" t="s">
        <v>15</v>
      </c>
      <c r="F89" s="173"/>
      <c r="G89" s="57"/>
      <c r="H89" s="58"/>
      <c r="I89" s="58"/>
      <c r="J89" s="59"/>
      <c r="K89" s="59"/>
      <c r="L89" s="60">
        <f>ROUNDUP(SUMIF(C:C,"   celkem",L:L),1)</f>
        <v>0</v>
      </c>
      <c r="M89" s="46"/>
    </row>
    <row r="90" spans="3:12" ht="9.75" customHeight="1">
      <c r="C90" s="84"/>
      <c r="D90" s="15"/>
      <c r="E90" s="15"/>
      <c r="F90" s="174"/>
      <c r="G90" s="15"/>
      <c r="H90" s="15"/>
      <c r="I90" s="16"/>
      <c r="J90" s="16"/>
      <c r="K90" s="85"/>
      <c r="L90" s="85"/>
    </row>
    <row r="91" spans="3:12" ht="15" customHeight="1">
      <c r="C91" s="105" t="s">
        <v>18</v>
      </c>
      <c r="D91" s="151"/>
      <c r="E91" s="61"/>
      <c r="F91" s="175"/>
      <c r="G91" s="61"/>
      <c r="H91" s="61"/>
      <c r="I91" s="61"/>
      <c r="J91" s="61"/>
      <c r="K91" s="61"/>
      <c r="L91" s="61"/>
    </row>
  </sheetData>
  <sheetProtection/>
  <printOptions horizontalCentered="1" verticalCentered="1"/>
  <pageMargins left="0.5905511811023623" right="0.5905511811023623" top="0.3937007874015748" bottom="0.31496062992125984" header="0.5118110236220472" footer="0.15748031496062992"/>
  <pageSetup horizontalDpi="300" verticalDpi="300" orientation="landscape" paperSize="9" scale="70" r:id="rId2"/>
  <headerFooter alignWithMargins="0">
    <oddFooter>&amp;L&amp;8&amp;D&amp;C&amp;8&amp;P - &amp;N&amp;R&amp;8&amp;F</oddFooter>
  </headerFooter>
  <rowBreaks count="3" manualBreakCount="3">
    <brk id="39" max="12" man="1"/>
    <brk id="71" max="12" man="1"/>
    <brk id="91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INTERDEKOR 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INTERDEKOR HP</dc:creator>
  <cp:keywords/>
  <dc:description/>
  <cp:lastModifiedBy>Peter</cp:lastModifiedBy>
  <cp:lastPrinted>2019-08-06T07:37:17Z</cp:lastPrinted>
  <dcterms:created xsi:type="dcterms:W3CDTF">1999-11-12T10:44:56Z</dcterms:created>
  <dcterms:modified xsi:type="dcterms:W3CDTF">2019-08-06T07:37:21Z</dcterms:modified>
  <cp:category/>
  <cp:version/>
  <cp:contentType/>
  <cp:contentStatus/>
</cp:coreProperties>
</file>